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6605" windowHeight="8250"/>
  </bookViews>
  <sheets>
    <sheet name="7 А" sheetId="10" r:id="rId1"/>
    <sheet name="7 Б" sheetId="9" r:id="rId2"/>
    <sheet name="7 В" sheetId="8" r:id="rId3"/>
    <sheet name="8 А" sheetId="11" r:id="rId4"/>
    <sheet name="8 Б" sheetId="12" r:id="rId5"/>
    <sheet name="8 В" sheetId="14" r:id="rId6"/>
    <sheet name="9 А" sheetId="15" r:id="rId7"/>
    <sheet name="9 Б" sheetId="16" r:id="rId8"/>
    <sheet name="9 В" sheetId="17" r:id="rId9"/>
    <sheet name="10 А" sheetId="18" r:id="rId10"/>
    <sheet name="11 А" sheetId="19" r:id="rId11"/>
  </sheets>
  <calcPr calcId="145621"/>
</workbook>
</file>

<file path=xl/calcChain.xml><?xml version="1.0" encoding="utf-8"?>
<calcChain xmlns="http://schemas.openxmlformats.org/spreadsheetml/2006/main">
  <c r="B39" i="19" l="1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Z29" i="19"/>
  <c r="AH29" i="19" s="1"/>
  <c r="Y29" i="19"/>
  <c r="AG29" i="19" s="1"/>
  <c r="X29" i="19"/>
  <c r="AF29" i="19" s="1"/>
  <c r="W29" i="19"/>
  <c r="AE29" i="19" s="1"/>
  <c r="Z28" i="19"/>
  <c r="AH28" i="19" s="1"/>
  <c r="Y28" i="19"/>
  <c r="AG28" i="19" s="1"/>
  <c r="X28" i="19"/>
  <c r="AF28" i="19" s="1"/>
  <c r="W28" i="19"/>
  <c r="AE28" i="19" s="1"/>
  <c r="Z27" i="19"/>
  <c r="AH27" i="19" s="1"/>
  <c r="Y27" i="19"/>
  <c r="AG27" i="19" s="1"/>
  <c r="X27" i="19"/>
  <c r="AF27" i="19" s="1"/>
  <c r="W27" i="19"/>
  <c r="AE27" i="19" s="1"/>
  <c r="Z26" i="19"/>
  <c r="AH26" i="19" s="1"/>
  <c r="Y26" i="19"/>
  <c r="AG26" i="19" s="1"/>
  <c r="X26" i="19"/>
  <c r="AF26" i="19" s="1"/>
  <c r="W26" i="19"/>
  <c r="AE26" i="19" s="1"/>
  <c r="Z25" i="19"/>
  <c r="AH25" i="19" s="1"/>
  <c r="Y25" i="19"/>
  <c r="AG25" i="19" s="1"/>
  <c r="X25" i="19"/>
  <c r="AF25" i="19" s="1"/>
  <c r="W25" i="19"/>
  <c r="AE25" i="19" s="1"/>
  <c r="Z24" i="19"/>
  <c r="AH24" i="19" s="1"/>
  <c r="Y24" i="19"/>
  <c r="AG24" i="19" s="1"/>
  <c r="X24" i="19"/>
  <c r="AF24" i="19" s="1"/>
  <c r="W24" i="19"/>
  <c r="AE24" i="19" s="1"/>
  <c r="Z23" i="19"/>
  <c r="AH23" i="19" s="1"/>
  <c r="Y23" i="19"/>
  <c r="AG23" i="19" s="1"/>
  <c r="X23" i="19"/>
  <c r="AF23" i="19" s="1"/>
  <c r="W23" i="19"/>
  <c r="AE23" i="19" s="1"/>
  <c r="Z22" i="19"/>
  <c r="AH22" i="19" s="1"/>
  <c r="Y22" i="19"/>
  <c r="AG22" i="19" s="1"/>
  <c r="X22" i="19"/>
  <c r="AF22" i="19" s="1"/>
  <c r="W22" i="19"/>
  <c r="AE22" i="19" s="1"/>
  <c r="Z21" i="19"/>
  <c r="AH21" i="19" s="1"/>
  <c r="Y21" i="19"/>
  <c r="AG21" i="19" s="1"/>
  <c r="X21" i="19"/>
  <c r="AF21" i="19" s="1"/>
  <c r="W21" i="19"/>
  <c r="AE21" i="19" s="1"/>
  <c r="Z20" i="19"/>
  <c r="AH20" i="19" s="1"/>
  <c r="Y20" i="19"/>
  <c r="AG20" i="19" s="1"/>
  <c r="X20" i="19"/>
  <c r="AF20" i="19" s="1"/>
  <c r="W20" i="19"/>
  <c r="AE20" i="19" s="1"/>
  <c r="Z19" i="19"/>
  <c r="AH19" i="19" s="1"/>
  <c r="Y19" i="19"/>
  <c r="AG19" i="19" s="1"/>
  <c r="X19" i="19"/>
  <c r="AF19" i="19" s="1"/>
  <c r="W19" i="19"/>
  <c r="AE19" i="19" s="1"/>
  <c r="Z18" i="19"/>
  <c r="AH18" i="19" s="1"/>
  <c r="Y18" i="19"/>
  <c r="AG18" i="19" s="1"/>
  <c r="X18" i="19"/>
  <c r="AF18" i="19" s="1"/>
  <c r="W18" i="19"/>
  <c r="AE18" i="19" s="1"/>
  <c r="Z17" i="19"/>
  <c r="AH17" i="19" s="1"/>
  <c r="Y17" i="19"/>
  <c r="AG17" i="19" s="1"/>
  <c r="X17" i="19"/>
  <c r="AF17" i="19" s="1"/>
  <c r="W17" i="19"/>
  <c r="AE17" i="19" s="1"/>
  <c r="Z16" i="19"/>
  <c r="AH16" i="19" s="1"/>
  <c r="Y16" i="19"/>
  <c r="AG16" i="19" s="1"/>
  <c r="X16" i="19"/>
  <c r="AF16" i="19" s="1"/>
  <c r="W16" i="19"/>
  <c r="AE16" i="19" s="1"/>
  <c r="Z15" i="19"/>
  <c r="AH15" i="19" s="1"/>
  <c r="Y15" i="19"/>
  <c r="AG15" i="19" s="1"/>
  <c r="X15" i="19"/>
  <c r="AF15" i="19" s="1"/>
  <c r="W15" i="19"/>
  <c r="AE15" i="19" s="1"/>
  <c r="Z14" i="19"/>
  <c r="AH14" i="19" s="1"/>
  <c r="Y14" i="19"/>
  <c r="AG14" i="19" s="1"/>
  <c r="X14" i="19"/>
  <c r="AF14" i="19" s="1"/>
  <c r="W14" i="19"/>
  <c r="AE14" i="19" s="1"/>
  <c r="Z13" i="19"/>
  <c r="AH13" i="19" s="1"/>
  <c r="Y13" i="19"/>
  <c r="AG13" i="19" s="1"/>
  <c r="X13" i="19"/>
  <c r="AF13" i="19" s="1"/>
  <c r="W13" i="19"/>
  <c r="AE13" i="19" s="1"/>
  <c r="Z12" i="19"/>
  <c r="AH12" i="19" s="1"/>
  <c r="Y12" i="19"/>
  <c r="AG12" i="19" s="1"/>
  <c r="X12" i="19"/>
  <c r="AF12" i="19" s="1"/>
  <c r="W12" i="19"/>
  <c r="AE12" i="19" s="1"/>
  <c r="Z11" i="19"/>
  <c r="AH11" i="19" s="1"/>
  <c r="Y11" i="19"/>
  <c r="AG11" i="19" s="1"/>
  <c r="X11" i="19"/>
  <c r="AF11" i="19" s="1"/>
  <c r="W11" i="19"/>
  <c r="AE11" i="19" s="1"/>
  <c r="Z10" i="19"/>
  <c r="AH10" i="19" s="1"/>
  <c r="Y10" i="19"/>
  <c r="AG10" i="19" s="1"/>
  <c r="X10" i="19"/>
  <c r="AF10" i="19" s="1"/>
  <c r="W10" i="19"/>
  <c r="AE10" i="19" s="1"/>
  <c r="Z9" i="19"/>
  <c r="AH9" i="19" s="1"/>
  <c r="Y9" i="19"/>
  <c r="AG9" i="19" s="1"/>
  <c r="X9" i="19"/>
  <c r="AF9" i="19" s="1"/>
  <c r="W9" i="19"/>
  <c r="AE9" i="19" s="1"/>
  <c r="Z8" i="19"/>
  <c r="AH8" i="19" s="1"/>
  <c r="Y8" i="19"/>
  <c r="AG8" i="19" s="1"/>
  <c r="X8" i="19"/>
  <c r="AF8" i="19" s="1"/>
  <c r="W8" i="19"/>
  <c r="AE8" i="19" s="1"/>
  <c r="Z7" i="19"/>
  <c r="AH7" i="19" s="1"/>
  <c r="Y7" i="19"/>
  <c r="AG7" i="19" s="1"/>
  <c r="X7" i="19"/>
  <c r="AF7" i="19" s="1"/>
  <c r="W7" i="19"/>
  <c r="AE7" i="19" s="1"/>
  <c r="Z6" i="19"/>
  <c r="AH6" i="19" s="1"/>
  <c r="Y6" i="19"/>
  <c r="AG6" i="19" s="1"/>
  <c r="X6" i="19"/>
  <c r="AF6" i="19" s="1"/>
  <c r="W6" i="19"/>
  <c r="AE6" i="19" s="1"/>
  <c r="B39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Z28" i="18"/>
  <c r="AH28" i="18" s="1"/>
  <c r="Y28" i="18"/>
  <c r="AG28" i="18" s="1"/>
  <c r="X28" i="18"/>
  <c r="AF28" i="18" s="1"/>
  <c r="W28" i="18"/>
  <c r="AE28" i="18" s="1"/>
  <c r="Z27" i="18"/>
  <c r="AH27" i="18" s="1"/>
  <c r="Y27" i="18"/>
  <c r="AG27" i="18" s="1"/>
  <c r="X27" i="18"/>
  <c r="AF27" i="18" s="1"/>
  <c r="W27" i="18"/>
  <c r="AE27" i="18" s="1"/>
  <c r="Z26" i="18"/>
  <c r="AH26" i="18" s="1"/>
  <c r="Y26" i="18"/>
  <c r="AG26" i="18" s="1"/>
  <c r="X26" i="18"/>
  <c r="AF26" i="18" s="1"/>
  <c r="W26" i="18"/>
  <c r="AE26" i="18" s="1"/>
  <c r="Z25" i="18"/>
  <c r="AH25" i="18" s="1"/>
  <c r="Y25" i="18"/>
  <c r="AG25" i="18" s="1"/>
  <c r="X25" i="18"/>
  <c r="AF25" i="18" s="1"/>
  <c r="W25" i="18"/>
  <c r="AE25" i="18" s="1"/>
  <c r="Z24" i="18"/>
  <c r="AH24" i="18" s="1"/>
  <c r="Y24" i="18"/>
  <c r="AG24" i="18" s="1"/>
  <c r="X24" i="18"/>
  <c r="AF24" i="18" s="1"/>
  <c r="W24" i="18"/>
  <c r="AE24" i="18" s="1"/>
  <c r="Z23" i="18"/>
  <c r="AH23" i="18" s="1"/>
  <c r="Y23" i="18"/>
  <c r="AG23" i="18" s="1"/>
  <c r="X23" i="18"/>
  <c r="AF23" i="18" s="1"/>
  <c r="W23" i="18"/>
  <c r="AE23" i="18" s="1"/>
  <c r="Z22" i="18"/>
  <c r="AH22" i="18" s="1"/>
  <c r="Y22" i="18"/>
  <c r="AG22" i="18" s="1"/>
  <c r="X22" i="18"/>
  <c r="AF22" i="18" s="1"/>
  <c r="W22" i="18"/>
  <c r="AE22" i="18" s="1"/>
  <c r="Z21" i="18"/>
  <c r="AH21" i="18" s="1"/>
  <c r="Y21" i="18"/>
  <c r="AG21" i="18" s="1"/>
  <c r="X21" i="18"/>
  <c r="AF21" i="18" s="1"/>
  <c r="W21" i="18"/>
  <c r="AE21" i="18" s="1"/>
  <c r="Z20" i="18"/>
  <c r="AH20" i="18" s="1"/>
  <c r="Y20" i="18"/>
  <c r="AG20" i="18" s="1"/>
  <c r="X20" i="18"/>
  <c r="AF20" i="18" s="1"/>
  <c r="W20" i="18"/>
  <c r="AE20" i="18" s="1"/>
  <c r="Z19" i="18"/>
  <c r="AH19" i="18" s="1"/>
  <c r="Y19" i="18"/>
  <c r="AG19" i="18" s="1"/>
  <c r="X19" i="18"/>
  <c r="AF19" i="18" s="1"/>
  <c r="W19" i="18"/>
  <c r="AE19" i="18" s="1"/>
  <c r="Z18" i="18"/>
  <c r="AH18" i="18" s="1"/>
  <c r="Y18" i="18"/>
  <c r="AG18" i="18" s="1"/>
  <c r="X18" i="18"/>
  <c r="AF18" i="18" s="1"/>
  <c r="W18" i="18"/>
  <c r="AE18" i="18" s="1"/>
  <c r="Z17" i="18"/>
  <c r="AH17" i="18" s="1"/>
  <c r="Y17" i="18"/>
  <c r="AG17" i="18" s="1"/>
  <c r="X17" i="18"/>
  <c r="AF17" i="18" s="1"/>
  <c r="W17" i="18"/>
  <c r="AE17" i="18" s="1"/>
  <c r="Z16" i="18"/>
  <c r="AH16" i="18" s="1"/>
  <c r="Y16" i="18"/>
  <c r="AG16" i="18" s="1"/>
  <c r="X16" i="18"/>
  <c r="AF16" i="18" s="1"/>
  <c r="W16" i="18"/>
  <c r="AE16" i="18" s="1"/>
  <c r="Z15" i="18"/>
  <c r="AH15" i="18" s="1"/>
  <c r="Y15" i="18"/>
  <c r="AG15" i="18" s="1"/>
  <c r="X15" i="18"/>
  <c r="AF15" i="18" s="1"/>
  <c r="W15" i="18"/>
  <c r="AE15" i="18" s="1"/>
  <c r="Z14" i="18"/>
  <c r="AH14" i="18" s="1"/>
  <c r="Y14" i="18"/>
  <c r="AG14" i="18" s="1"/>
  <c r="X14" i="18"/>
  <c r="AF14" i="18" s="1"/>
  <c r="W14" i="18"/>
  <c r="AE14" i="18" s="1"/>
  <c r="Z13" i="18"/>
  <c r="AH13" i="18" s="1"/>
  <c r="Y13" i="18"/>
  <c r="AG13" i="18" s="1"/>
  <c r="X13" i="18"/>
  <c r="AF13" i="18" s="1"/>
  <c r="W13" i="18"/>
  <c r="AE13" i="18" s="1"/>
  <c r="Z12" i="18"/>
  <c r="AH12" i="18" s="1"/>
  <c r="Y12" i="18"/>
  <c r="AG12" i="18" s="1"/>
  <c r="X12" i="18"/>
  <c r="AF12" i="18" s="1"/>
  <c r="W12" i="18"/>
  <c r="AE12" i="18" s="1"/>
  <c r="Z11" i="18"/>
  <c r="AH11" i="18" s="1"/>
  <c r="Y11" i="18"/>
  <c r="AG11" i="18" s="1"/>
  <c r="X11" i="18"/>
  <c r="AF11" i="18" s="1"/>
  <c r="W11" i="18"/>
  <c r="AE11" i="18" s="1"/>
  <c r="Z10" i="18"/>
  <c r="AH10" i="18" s="1"/>
  <c r="Y10" i="18"/>
  <c r="AG10" i="18" s="1"/>
  <c r="X10" i="18"/>
  <c r="AF10" i="18" s="1"/>
  <c r="W10" i="18"/>
  <c r="AE10" i="18" s="1"/>
  <c r="Z9" i="18"/>
  <c r="AH9" i="18" s="1"/>
  <c r="Y9" i="18"/>
  <c r="AG9" i="18" s="1"/>
  <c r="X9" i="18"/>
  <c r="AF9" i="18" s="1"/>
  <c r="W9" i="18"/>
  <c r="AE9" i="18" s="1"/>
  <c r="Z8" i="18"/>
  <c r="AH8" i="18" s="1"/>
  <c r="Y8" i="18"/>
  <c r="AG8" i="18" s="1"/>
  <c r="X8" i="18"/>
  <c r="AF8" i="18" s="1"/>
  <c r="W8" i="18"/>
  <c r="AE8" i="18" s="1"/>
  <c r="Z7" i="18"/>
  <c r="AH7" i="18" s="1"/>
  <c r="Y7" i="18"/>
  <c r="AG7" i="18" s="1"/>
  <c r="X7" i="18"/>
  <c r="AF7" i="18" s="1"/>
  <c r="W7" i="18"/>
  <c r="AE7" i="18" s="1"/>
  <c r="Z6" i="18"/>
  <c r="AH6" i="18" s="1"/>
  <c r="Y6" i="18"/>
  <c r="AG6" i="18" s="1"/>
  <c r="X6" i="18"/>
  <c r="AF6" i="18" s="1"/>
  <c r="W6" i="18"/>
  <c r="AE6" i="18" s="1"/>
  <c r="B39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Z19" i="17"/>
  <c r="AH19" i="17" s="1"/>
  <c r="Y19" i="17"/>
  <c r="AG19" i="17" s="1"/>
  <c r="X19" i="17"/>
  <c r="AF19" i="17" s="1"/>
  <c r="W19" i="17"/>
  <c r="AE19" i="17" s="1"/>
  <c r="Z18" i="17"/>
  <c r="AH18" i="17" s="1"/>
  <c r="Y18" i="17"/>
  <c r="AG18" i="17" s="1"/>
  <c r="X18" i="17"/>
  <c r="AB18" i="17" s="1"/>
  <c r="W18" i="17"/>
  <c r="AE18" i="17" s="1"/>
  <c r="Z17" i="17"/>
  <c r="AH17" i="17" s="1"/>
  <c r="Y17" i="17"/>
  <c r="AG17" i="17" s="1"/>
  <c r="X17" i="17"/>
  <c r="AF17" i="17" s="1"/>
  <c r="W17" i="17"/>
  <c r="AE17" i="17" s="1"/>
  <c r="Z16" i="17"/>
  <c r="AH16" i="17" s="1"/>
  <c r="Y16" i="17"/>
  <c r="AG16" i="17" s="1"/>
  <c r="X16" i="17"/>
  <c r="AF16" i="17" s="1"/>
  <c r="W16" i="17"/>
  <c r="AE16" i="17" s="1"/>
  <c r="Z15" i="17"/>
  <c r="AH15" i="17" s="1"/>
  <c r="Y15" i="17"/>
  <c r="AG15" i="17" s="1"/>
  <c r="X15" i="17"/>
  <c r="AF15" i="17" s="1"/>
  <c r="W15" i="17"/>
  <c r="AE15" i="17" s="1"/>
  <c r="Z14" i="17"/>
  <c r="AH14" i="17" s="1"/>
  <c r="Y14" i="17"/>
  <c r="AG14" i="17" s="1"/>
  <c r="X14" i="17"/>
  <c r="AF14" i="17" s="1"/>
  <c r="W14" i="17"/>
  <c r="AE14" i="17" s="1"/>
  <c r="Z13" i="17"/>
  <c r="AH13" i="17" s="1"/>
  <c r="Y13" i="17"/>
  <c r="AG13" i="17" s="1"/>
  <c r="X13" i="17"/>
  <c r="AF13" i="17" s="1"/>
  <c r="W13" i="17"/>
  <c r="AE13" i="17" s="1"/>
  <c r="Z12" i="17"/>
  <c r="AH12" i="17" s="1"/>
  <c r="Y12" i="17"/>
  <c r="AG12" i="17" s="1"/>
  <c r="X12" i="17"/>
  <c r="AF12" i="17" s="1"/>
  <c r="W12" i="17"/>
  <c r="AE12" i="17" s="1"/>
  <c r="Z11" i="17"/>
  <c r="AH11" i="17" s="1"/>
  <c r="Y11" i="17"/>
  <c r="AG11" i="17" s="1"/>
  <c r="X11" i="17"/>
  <c r="AF11" i="17" s="1"/>
  <c r="W11" i="17"/>
  <c r="AE11" i="17" s="1"/>
  <c r="Z10" i="17"/>
  <c r="AH10" i="17" s="1"/>
  <c r="Y10" i="17"/>
  <c r="AG10" i="17" s="1"/>
  <c r="X10" i="17"/>
  <c r="AF10" i="17" s="1"/>
  <c r="W10" i="17"/>
  <c r="AE10" i="17" s="1"/>
  <c r="Z9" i="17"/>
  <c r="AH9" i="17" s="1"/>
  <c r="Y9" i="17"/>
  <c r="AG9" i="17" s="1"/>
  <c r="X9" i="17"/>
  <c r="AF9" i="17" s="1"/>
  <c r="W9" i="17"/>
  <c r="AE9" i="17" s="1"/>
  <c r="Z8" i="17"/>
  <c r="AH8" i="17" s="1"/>
  <c r="Y8" i="17"/>
  <c r="AG8" i="17" s="1"/>
  <c r="X8" i="17"/>
  <c r="AF8" i="17" s="1"/>
  <c r="W8" i="17"/>
  <c r="AE8" i="17" s="1"/>
  <c r="Z7" i="17"/>
  <c r="AH7" i="17" s="1"/>
  <c r="Y7" i="17"/>
  <c r="AG7" i="17" s="1"/>
  <c r="X7" i="17"/>
  <c r="AF7" i="17" s="1"/>
  <c r="W7" i="17"/>
  <c r="AE7" i="17" s="1"/>
  <c r="Z6" i="17"/>
  <c r="AH6" i="17" s="1"/>
  <c r="Y6" i="17"/>
  <c r="AG6" i="17" s="1"/>
  <c r="X6" i="17"/>
  <c r="AF6" i="17" s="1"/>
  <c r="W6" i="17"/>
  <c r="AE6" i="17" s="1"/>
  <c r="B39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Z25" i="16"/>
  <c r="AH25" i="16" s="1"/>
  <c r="Y25" i="16"/>
  <c r="AG25" i="16" s="1"/>
  <c r="X25" i="16"/>
  <c r="AF25" i="16" s="1"/>
  <c r="W25" i="16"/>
  <c r="AE25" i="16" s="1"/>
  <c r="Z24" i="16"/>
  <c r="AH24" i="16" s="1"/>
  <c r="Y24" i="16"/>
  <c r="AG24" i="16" s="1"/>
  <c r="X24" i="16"/>
  <c r="AF24" i="16" s="1"/>
  <c r="W24" i="16"/>
  <c r="AE24" i="16" s="1"/>
  <c r="Z23" i="16"/>
  <c r="AH23" i="16" s="1"/>
  <c r="Y23" i="16"/>
  <c r="AG23" i="16" s="1"/>
  <c r="X23" i="16"/>
  <c r="AF23" i="16" s="1"/>
  <c r="W23" i="16"/>
  <c r="AE23" i="16" s="1"/>
  <c r="Z22" i="16"/>
  <c r="AH22" i="16" s="1"/>
  <c r="Y22" i="16"/>
  <c r="AG22" i="16" s="1"/>
  <c r="X22" i="16"/>
  <c r="AF22" i="16" s="1"/>
  <c r="W22" i="16"/>
  <c r="AE22" i="16" s="1"/>
  <c r="Z21" i="16"/>
  <c r="AH21" i="16" s="1"/>
  <c r="Y21" i="16"/>
  <c r="AG21" i="16" s="1"/>
  <c r="X21" i="16"/>
  <c r="AF21" i="16" s="1"/>
  <c r="W21" i="16"/>
  <c r="AE21" i="16" s="1"/>
  <c r="Z20" i="16"/>
  <c r="AH20" i="16" s="1"/>
  <c r="Y20" i="16"/>
  <c r="AG20" i="16" s="1"/>
  <c r="X20" i="16"/>
  <c r="AF20" i="16" s="1"/>
  <c r="W20" i="16"/>
  <c r="AE20" i="16" s="1"/>
  <c r="Z19" i="16"/>
  <c r="AH19" i="16" s="1"/>
  <c r="Y19" i="16"/>
  <c r="AG19" i="16" s="1"/>
  <c r="X19" i="16"/>
  <c r="AF19" i="16" s="1"/>
  <c r="W19" i="16"/>
  <c r="AE19" i="16" s="1"/>
  <c r="Z18" i="16"/>
  <c r="AH18" i="16" s="1"/>
  <c r="Y18" i="16"/>
  <c r="AG18" i="16" s="1"/>
  <c r="X18" i="16"/>
  <c r="AF18" i="16" s="1"/>
  <c r="W18" i="16"/>
  <c r="AE18" i="16" s="1"/>
  <c r="Z17" i="16"/>
  <c r="AH17" i="16" s="1"/>
  <c r="Y17" i="16"/>
  <c r="AG17" i="16" s="1"/>
  <c r="X17" i="16"/>
  <c r="AF17" i="16" s="1"/>
  <c r="W17" i="16"/>
  <c r="AE17" i="16" s="1"/>
  <c r="Z16" i="16"/>
  <c r="AH16" i="16" s="1"/>
  <c r="Y16" i="16"/>
  <c r="AG16" i="16" s="1"/>
  <c r="X16" i="16"/>
  <c r="AF16" i="16" s="1"/>
  <c r="W16" i="16"/>
  <c r="AE16" i="16" s="1"/>
  <c r="Z15" i="16"/>
  <c r="AH15" i="16" s="1"/>
  <c r="Y15" i="16"/>
  <c r="AG15" i="16" s="1"/>
  <c r="X15" i="16"/>
  <c r="AF15" i="16" s="1"/>
  <c r="W15" i="16"/>
  <c r="AE15" i="16" s="1"/>
  <c r="Z14" i="16"/>
  <c r="AH14" i="16" s="1"/>
  <c r="Y14" i="16"/>
  <c r="AG14" i="16" s="1"/>
  <c r="X14" i="16"/>
  <c r="AF14" i="16" s="1"/>
  <c r="W14" i="16"/>
  <c r="AE14" i="16" s="1"/>
  <c r="Z13" i="16"/>
  <c r="AH13" i="16" s="1"/>
  <c r="Y13" i="16"/>
  <c r="AC13" i="16" s="1"/>
  <c r="X13" i="16"/>
  <c r="AF13" i="16" s="1"/>
  <c r="W13" i="16"/>
  <c r="AE13" i="16" s="1"/>
  <c r="Z12" i="16"/>
  <c r="AH12" i="16" s="1"/>
  <c r="Y12" i="16"/>
  <c r="AG12" i="16" s="1"/>
  <c r="X12" i="16"/>
  <c r="AF12" i="16" s="1"/>
  <c r="W12" i="16"/>
  <c r="AE12" i="16" s="1"/>
  <c r="Z11" i="16"/>
  <c r="AH11" i="16" s="1"/>
  <c r="Y11" i="16"/>
  <c r="AG11" i="16" s="1"/>
  <c r="X11" i="16"/>
  <c r="AF11" i="16" s="1"/>
  <c r="W11" i="16"/>
  <c r="AE11" i="16" s="1"/>
  <c r="Z10" i="16"/>
  <c r="AH10" i="16" s="1"/>
  <c r="Y10" i="16"/>
  <c r="AG10" i="16" s="1"/>
  <c r="X10" i="16"/>
  <c r="AF10" i="16" s="1"/>
  <c r="W10" i="16"/>
  <c r="AE10" i="16" s="1"/>
  <c r="Z9" i="16"/>
  <c r="AH9" i="16" s="1"/>
  <c r="Y9" i="16"/>
  <c r="AG9" i="16" s="1"/>
  <c r="X9" i="16"/>
  <c r="AF9" i="16" s="1"/>
  <c r="W9" i="16"/>
  <c r="AE9" i="16" s="1"/>
  <c r="Z8" i="16"/>
  <c r="AH8" i="16" s="1"/>
  <c r="Y8" i="16"/>
  <c r="AG8" i="16" s="1"/>
  <c r="X8" i="16"/>
  <c r="AF8" i="16" s="1"/>
  <c r="W8" i="16"/>
  <c r="AE8" i="16" s="1"/>
  <c r="Z7" i="16"/>
  <c r="AH7" i="16" s="1"/>
  <c r="Y7" i="16"/>
  <c r="AG7" i="16" s="1"/>
  <c r="X7" i="16"/>
  <c r="AF7" i="16" s="1"/>
  <c r="W7" i="16"/>
  <c r="AE7" i="16" s="1"/>
  <c r="Z6" i="16"/>
  <c r="AH6" i="16" s="1"/>
  <c r="Y6" i="16"/>
  <c r="AG6" i="16" s="1"/>
  <c r="X6" i="16"/>
  <c r="AF6" i="16" s="1"/>
  <c r="W6" i="16"/>
  <c r="AE6" i="16" s="1"/>
  <c r="B39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Z25" i="15"/>
  <c r="AH25" i="15" s="1"/>
  <c r="Y25" i="15"/>
  <c r="AG25" i="15" s="1"/>
  <c r="X25" i="15"/>
  <c r="AF25" i="15" s="1"/>
  <c r="W25" i="15"/>
  <c r="AE25" i="15" s="1"/>
  <c r="Z24" i="15"/>
  <c r="AH24" i="15" s="1"/>
  <c r="Y24" i="15"/>
  <c r="AG24" i="15" s="1"/>
  <c r="X24" i="15"/>
  <c r="AF24" i="15" s="1"/>
  <c r="W24" i="15"/>
  <c r="AE24" i="15" s="1"/>
  <c r="Z23" i="15"/>
  <c r="AH23" i="15" s="1"/>
  <c r="Y23" i="15"/>
  <c r="AG23" i="15" s="1"/>
  <c r="X23" i="15"/>
  <c r="AF23" i="15" s="1"/>
  <c r="W23" i="15"/>
  <c r="AE23" i="15" s="1"/>
  <c r="Z22" i="15"/>
  <c r="AH22" i="15" s="1"/>
  <c r="Y22" i="15"/>
  <c r="AG22" i="15" s="1"/>
  <c r="X22" i="15"/>
  <c r="AF22" i="15" s="1"/>
  <c r="W22" i="15"/>
  <c r="AE22" i="15" s="1"/>
  <c r="Z21" i="15"/>
  <c r="AH21" i="15" s="1"/>
  <c r="Y21" i="15"/>
  <c r="AG21" i="15" s="1"/>
  <c r="X21" i="15"/>
  <c r="AF21" i="15" s="1"/>
  <c r="W21" i="15"/>
  <c r="AE21" i="15" s="1"/>
  <c r="Z20" i="15"/>
  <c r="AH20" i="15" s="1"/>
  <c r="Y20" i="15"/>
  <c r="AG20" i="15" s="1"/>
  <c r="X20" i="15"/>
  <c r="AF20" i="15" s="1"/>
  <c r="W20" i="15"/>
  <c r="AE20" i="15" s="1"/>
  <c r="Z19" i="15"/>
  <c r="AH19" i="15" s="1"/>
  <c r="Y19" i="15"/>
  <c r="AG19" i="15" s="1"/>
  <c r="X19" i="15"/>
  <c r="AF19" i="15" s="1"/>
  <c r="W19" i="15"/>
  <c r="AE19" i="15" s="1"/>
  <c r="Z18" i="15"/>
  <c r="AH18" i="15" s="1"/>
  <c r="Y18" i="15"/>
  <c r="AG18" i="15" s="1"/>
  <c r="X18" i="15"/>
  <c r="AF18" i="15" s="1"/>
  <c r="W18" i="15"/>
  <c r="AE18" i="15" s="1"/>
  <c r="Z17" i="15"/>
  <c r="AH17" i="15" s="1"/>
  <c r="Y17" i="15"/>
  <c r="AG17" i="15" s="1"/>
  <c r="X17" i="15"/>
  <c r="AF17" i="15" s="1"/>
  <c r="W17" i="15"/>
  <c r="AE17" i="15" s="1"/>
  <c r="Z16" i="15"/>
  <c r="AH16" i="15" s="1"/>
  <c r="Y16" i="15"/>
  <c r="AG16" i="15" s="1"/>
  <c r="X16" i="15"/>
  <c r="AF16" i="15" s="1"/>
  <c r="W16" i="15"/>
  <c r="AE16" i="15" s="1"/>
  <c r="Z15" i="15"/>
  <c r="AH15" i="15" s="1"/>
  <c r="Y15" i="15"/>
  <c r="AG15" i="15" s="1"/>
  <c r="X15" i="15"/>
  <c r="AF15" i="15" s="1"/>
  <c r="W15" i="15"/>
  <c r="AE15" i="15" s="1"/>
  <c r="Z14" i="15"/>
  <c r="AH14" i="15" s="1"/>
  <c r="Y14" i="15"/>
  <c r="AG14" i="15" s="1"/>
  <c r="X14" i="15"/>
  <c r="AF14" i="15" s="1"/>
  <c r="W14" i="15"/>
  <c r="AE14" i="15" s="1"/>
  <c r="Z13" i="15"/>
  <c r="AH13" i="15" s="1"/>
  <c r="Y13" i="15"/>
  <c r="AG13" i="15" s="1"/>
  <c r="X13" i="15"/>
  <c r="AF13" i="15" s="1"/>
  <c r="W13" i="15"/>
  <c r="AE13" i="15" s="1"/>
  <c r="Z12" i="15"/>
  <c r="AH12" i="15" s="1"/>
  <c r="Y12" i="15"/>
  <c r="AG12" i="15" s="1"/>
  <c r="X12" i="15"/>
  <c r="AF12" i="15" s="1"/>
  <c r="W12" i="15"/>
  <c r="AE12" i="15" s="1"/>
  <c r="Z11" i="15"/>
  <c r="AH11" i="15" s="1"/>
  <c r="Y11" i="15"/>
  <c r="AG11" i="15" s="1"/>
  <c r="X11" i="15"/>
  <c r="AF11" i="15" s="1"/>
  <c r="W11" i="15"/>
  <c r="AE11" i="15" s="1"/>
  <c r="Z10" i="15"/>
  <c r="AH10" i="15" s="1"/>
  <c r="Y10" i="15"/>
  <c r="AG10" i="15" s="1"/>
  <c r="X10" i="15"/>
  <c r="AF10" i="15" s="1"/>
  <c r="W10" i="15"/>
  <c r="AE10" i="15" s="1"/>
  <c r="Z9" i="15"/>
  <c r="AH9" i="15" s="1"/>
  <c r="Y9" i="15"/>
  <c r="AG9" i="15" s="1"/>
  <c r="X9" i="15"/>
  <c r="AF9" i="15" s="1"/>
  <c r="W9" i="15"/>
  <c r="AE9" i="15" s="1"/>
  <c r="Z8" i="15"/>
  <c r="AH8" i="15" s="1"/>
  <c r="Y8" i="15"/>
  <c r="AG8" i="15" s="1"/>
  <c r="X8" i="15"/>
  <c r="AF8" i="15" s="1"/>
  <c r="W8" i="15"/>
  <c r="AE8" i="15" s="1"/>
  <c r="Z7" i="15"/>
  <c r="AH7" i="15" s="1"/>
  <c r="Y7" i="15"/>
  <c r="AG7" i="15" s="1"/>
  <c r="X7" i="15"/>
  <c r="AF7" i="15" s="1"/>
  <c r="W7" i="15"/>
  <c r="AE7" i="15" s="1"/>
  <c r="Z6" i="15"/>
  <c r="AH6" i="15" s="1"/>
  <c r="Y6" i="15"/>
  <c r="AG6" i="15" s="1"/>
  <c r="X6" i="15"/>
  <c r="AF6" i="15" s="1"/>
  <c r="W6" i="15"/>
  <c r="AE6" i="15" s="1"/>
  <c r="B39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Z23" i="14"/>
  <c r="AH23" i="14" s="1"/>
  <c r="Y23" i="14"/>
  <c r="AG23" i="14" s="1"/>
  <c r="X23" i="14"/>
  <c r="AF23" i="14" s="1"/>
  <c r="W23" i="14"/>
  <c r="AE23" i="14" s="1"/>
  <c r="Z22" i="14"/>
  <c r="AH22" i="14" s="1"/>
  <c r="Y22" i="14"/>
  <c r="AG22" i="14" s="1"/>
  <c r="X22" i="14"/>
  <c r="AF22" i="14" s="1"/>
  <c r="W22" i="14"/>
  <c r="AE22" i="14" s="1"/>
  <c r="Z21" i="14"/>
  <c r="AH21" i="14" s="1"/>
  <c r="Y21" i="14"/>
  <c r="AG21" i="14" s="1"/>
  <c r="X21" i="14"/>
  <c r="AF21" i="14" s="1"/>
  <c r="W21" i="14"/>
  <c r="AE21" i="14" s="1"/>
  <c r="Z20" i="14"/>
  <c r="AH20" i="14" s="1"/>
  <c r="Y20" i="14"/>
  <c r="AG20" i="14" s="1"/>
  <c r="X20" i="14"/>
  <c r="AF20" i="14" s="1"/>
  <c r="W20" i="14"/>
  <c r="AE20" i="14" s="1"/>
  <c r="Z19" i="14"/>
  <c r="AH19" i="14" s="1"/>
  <c r="Y19" i="14"/>
  <c r="AG19" i="14" s="1"/>
  <c r="X19" i="14"/>
  <c r="AF19" i="14" s="1"/>
  <c r="W19" i="14"/>
  <c r="AE19" i="14" s="1"/>
  <c r="Z18" i="14"/>
  <c r="AH18" i="14" s="1"/>
  <c r="Y18" i="14"/>
  <c r="AG18" i="14" s="1"/>
  <c r="X18" i="14"/>
  <c r="AF18" i="14" s="1"/>
  <c r="W18" i="14"/>
  <c r="AE18" i="14" s="1"/>
  <c r="Z17" i="14"/>
  <c r="AH17" i="14" s="1"/>
  <c r="Y17" i="14"/>
  <c r="AG17" i="14" s="1"/>
  <c r="X17" i="14"/>
  <c r="AF17" i="14" s="1"/>
  <c r="W17" i="14"/>
  <c r="AE17" i="14" s="1"/>
  <c r="Z16" i="14"/>
  <c r="AH16" i="14" s="1"/>
  <c r="Y16" i="14"/>
  <c r="AG16" i="14" s="1"/>
  <c r="X16" i="14"/>
  <c r="AF16" i="14" s="1"/>
  <c r="W16" i="14"/>
  <c r="AE16" i="14" s="1"/>
  <c r="Z15" i="14"/>
  <c r="AH15" i="14" s="1"/>
  <c r="Y15" i="14"/>
  <c r="AG15" i="14" s="1"/>
  <c r="X15" i="14"/>
  <c r="AF15" i="14" s="1"/>
  <c r="W15" i="14"/>
  <c r="AE15" i="14" s="1"/>
  <c r="Z14" i="14"/>
  <c r="AH14" i="14" s="1"/>
  <c r="Y14" i="14"/>
  <c r="AG14" i="14" s="1"/>
  <c r="X14" i="14"/>
  <c r="AF14" i="14" s="1"/>
  <c r="W14" i="14"/>
  <c r="AE14" i="14" s="1"/>
  <c r="Z13" i="14"/>
  <c r="AH13" i="14" s="1"/>
  <c r="Y13" i="14"/>
  <c r="AG13" i="14" s="1"/>
  <c r="X13" i="14"/>
  <c r="AF13" i="14" s="1"/>
  <c r="W13" i="14"/>
  <c r="AE13" i="14" s="1"/>
  <c r="Z12" i="14"/>
  <c r="AH12" i="14" s="1"/>
  <c r="Y12" i="14"/>
  <c r="AG12" i="14" s="1"/>
  <c r="X12" i="14"/>
  <c r="AF12" i="14" s="1"/>
  <c r="W12" i="14"/>
  <c r="AE12" i="14" s="1"/>
  <c r="Z11" i="14"/>
  <c r="AH11" i="14" s="1"/>
  <c r="Y11" i="14"/>
  <c r="AG11" i="14" s="1"/>
  <c r="X11" i="14"/>
  <c r="AF11" i="14" s="1"/>
  <c r="W11" i="14"/>
  <c r="AE11" i="14" s="1"/>
  <c r="Z10" i="14"/>
  <c r="AH10" i="14" s="1"/>
  <c r="Y10" i="14"/>
  <c r="AG10" i="14" s="1"/>
  <c r="X10" i="14"/>
  <c r="AF10" i="14" s="1"/>
  <c r="W10" i="14"/>
  <c r="AE10" i="14" s="1"/>
  <c r="Z9" i="14"/>
  <c r="AH9" i="14" s="1"/>
  <c r="Y9" i="14"/>
  <c r="AG9" i="14" s="1"/>
  <c r="X9" i="14"/>
  <c r="AF9" i="14" s="1"/>
  <c r="W9" i="14"/>
  <c r="AE9" i="14" s="1"/>
  <c r="Z8" i="14"/>
  <c r="AH8" i="14" s="1"/>
  <c r="Y8" i="14"/>
  <c r="AG8" i="14" s="1"/>
  <c r="X8" i="14"/>
  <c r="AF8" i="14" s="1"/>
  <c r="W8" i="14"/>
  <c r="AE8" i="14" s="1"/>
  <c r="Z7" i="14"/>
  <c r="AH7" i="14" s="1"/>
  <c r="Y7" i="14"/>
  <c r="AG7" i="14" s="1"/>
  <c r="X7" i="14"/>
  <c r="AF7" i="14" s="1"/>
  <c r="W7" i="14"/>
  <c r="AE7" i="14" s="1"/>
  <c r="Z6" i="14"/>
  <c r="AH6" i="14" s="1"/>
  <c r="Y6" i="14"/>
  <c r="AG6" i="14" s="1"/>
  <c r="X6" i="14"/>
  <c r="AF6" i="14" s="1"/>
  <c r="W6" i="14"/>
  <c r="AE6" i="14" s="1"/>
  <c r="B39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Z23" i="12"/>
  <c r="AH23" i="12" s="1"/>
  <c r="Y23" i="12"/>
  <c r="AG23" i="12" s="1"/>
  <c r="X23" i="12"/>
  <c r="AF23" i="12" s="1"/>
  <c r="W23" i="12"/>
  <c r="AE23" i="12" s="1"/>
  <c r="Z22" i="12"/>
  <c r="AH22" i="12" s="1"/>
  <c r="Y22" i="12"/>
  <c r="AG22" i="12" s="1"/>
  <c r="X22" i="12"/>
  <c r="AF22" i="12" s="1"/>
  <c r="W22" i="12"/>
  <c r="AE22" i="12" s="1"/>
  <c r="Z21" i="12"/>
  <c r="AH21" i="12" s="1"/>
  <c r="Y21" i="12"/>
  <c r="AG21" i="12" s="1"/>
  <c r="X21" i="12"/>
  <c r="AF21" i="12" s="1"/>
  <c r="W21" i="12"/>
  <c r="AE21" i="12" s="1"/>
  <c r="Z20" i="12"/>
  <c r="AH20" i="12" s="1"/>
  <c r="Y20" i="12"/>
  <c r="AG20" i="12" s="1"/>
  <c r="X20" i="12"/>
  <c r="AF20" i="12" s="1"/>
  <c r="W20" i="12"/>
  <c r="AE20" i="12" s="1"/>
  <c r="Z19" i="12"/>
  <c r="AH19" i="12" s="1"/>
  <c r="Y19" i="12"/>
  <c r="AG19" i="12" s="1"/>
  <c r="X19" i="12"/>
  <c r="AF19" i="12" s="1"/>
  <c r="W19" i="12"/>
  <c r="AE19" i="12" s="1"/>
  <c r="Z18" i="12"/>
  <c r="AH18" i="12" s="1"/>
  <c r="Y18" i="12"/>
  <c r="AG18" i="12" s="1"/>
  <c r="X18" i="12"/>
  <c r="AF18" i="12" s="1"/>
  <c r="W18" i="12"/>
  <c r="AE18" i="12" s="1"/>
  <c r="Z17" i="12"/>
  <c r="AH17" i="12" s="1"/>
  <c r="Y17" i="12"/>
  <c r="AG17" i="12" s="1"/>
  <c r="X17" i="12"/>
  <c r="AF17" i="12" s="1"/>
  <c r="W17" i="12"/>
  <c r="AE17" i="12" s="1"/>
  <c r="Z16" i="12"/>
  <c r="AH16" i="12" s="1"/>
  <c r="Y16" i="12"/>
  <c r="AG16" i="12" s="1"/>
  <c r="X16" i="12"/>
  <c r="AF16" i="12" s="1"/>
  <c r="W16" i="12"/>
  <c r="AE16" i="12" s="1"/>
  <c r="Z15" i="12"/>
  <c r="AH15" i="12" s="1"/>
  <c r="Y15" i="12"/>
  <c r="AG15" i="12" s="1"/>
  <c r="X15" i="12"/>
  <c r="AF15" i="12" s="1"/>
  <c r="W15" i="12"/>
  <c r="AE15" i="12" s="1"/>
  <c r="Z14" i="12"/>
  <c r="AH14" i="12" s="1"/>
  <c r="Y14" i="12"/>
  <c r="AG14" i="12" s="1"/>
  <c r="X14" i="12"/>
  <c r="AF14" i="12" s="1"/>
  <c r="W14" i="12"/>
  <c r="AE14" i="12" s="1"/>
  <c r="Z13" i="12"/>
  <c r="AH13" i="12" s="1"/>
  <c r="Y13" i="12"/>
  <c r="AG13" i="12" s="1"/>
  <c r="X13" i="12"/>
  <c r="AF13" i="12" s="1"/>
  <c r="W13" i="12"/>
  <c r="AE13" i="12" s="1"/>
  <c r="Z12" i="12"/>
  <c r="AH12" i="12" s="1"/>
  <c r="Y12" i="12"/>
  <c r="AG12" i="12" s="1"/>
  <c r="X12" i="12"/>
  <c r="AF12" i="12" s="1"/>
  <c r="W12" i="12"/>
  <c r="AE12" i="12" s="1"/>
  <c r="Z11" i="12"/>
  <c r="AH11" i="12" s="1"/>
  <c r="Y11" i="12"/>
  <c r="AG11" i="12" s="1"/>
  <c r="X11" i="12"/>
  <c r="AF11" i="12" s="1"/>
  <c r="W11" i="12"/>
  <c r="AE11" i="12" s="1"/>
  <c r="Z10" i="12"/>
  <c r="AH10" i="12" s="1"/>
  <c r="Y10" i="12"/>
  <c r="AG10" i="12" s="1"/>
  <c r="X10" i="12"/>
  <c r="AF10" i="12" s="1"/>
  <c r="W10" i="12"/>
  <c r="AE10" i="12" s="1"/>
  <c r="Z9" i="12"/>
  <c r="AH9" i="12" s="1"/>
  <c r="Y9" i="12"/>
  <c r="AG9" i="12" s="1"/>
  <c r="X9" i="12"/>
  <c r="AF9" i="12" s="1"/>
  <c r="W9" i="12"/>
  <c r="AE9" i="12" s="1"/>
  <c r="Z8" i="12"/>
  <c r="AH8" i="12" s="1"/>
  <c r="Y8" i="12"/>
  <c r="AG8" i="12" s="1"/>
  <c r="X8" i="12"/>
  <c r="AF8" i="12" s="1"/>
  <c r="W8" i="12"/>
  <c r="AE8" i="12" s="1"/>
  <c r="Z7" i="12"/>
  <c r="AH7" i="12" s="1"/>
  <c r="Y7" i="12"/>
  <c r="AG7" i="12" s="1"/>
  <c r="X7" i="12"/>
  <c r="AF7" i="12" s="1"/>
  <c r="W7" i="12"/>
  <c r="AE7" i="12" s="1"/>
  <c r="Z6" i="12"/>
  <c r="AH6" i="12" s="1"/>
  <c r="Y6" i="12"/>
  <c r="AG6" i="12" s="1"/>
  <c r="X6" i="12"/>
  <c r="AF6" i="12" s="1"/>
  <c r="W6" i="12"/>
  <c r="AE6" i="12" s="1"/>
  <c r="B39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Z24" i="11"/>
  <c r="AH24" i="11" s="1"/>
  <c r="Y24" i="11"/>
  <c r="AG24" i="11" s="1"/>
  <c r="X24" i="11"/>
  <c r="AF24" i="11" s="1"/>
  <c r="W24" i="11"/>
  <c r="AE24" i="11" s="1"/>
  <c r="Z23" i="11"/>
  <c r="AH23" i="11" s="1"/>
  <c r="Y23" i="11"/>
  <c r="AG23" i="11" s="1"/>
  <c r="X23" i="11"/>
  <c r="AF23" i="11" s="1"/>
  <c r="W23" i="11"/>
  <c r="AE23" i="11" s="1"/>
  <c r="Z22" i="11"/>
  <c r="AH22" i="11" s="1"/>
  <c r="Y22" i="11"/>
  <c r="AG22" i="11" s="1"/>
  <c r="X22" i="11"/>
  <c r="AF22" i="11" s="1"/>
  <c r="W22" i="11"/>
  <c r="AE22" i="11" s="1"/>
  <c r="Z21" i="11"/>
  <c r="AH21" i="11" s="1"/>
  <c r="Y21" i="11"/>
  <c r="AG21" i="11" s="1"/>
  <c r="X21" i="11"/>
  <c r="AF21" i="11" s="1"/>
  <c r="W21" i="11"/>
  <c r="AE21" i="11" s="1"/>
  <c r="Z20" i="11"/>
  <c r="AH20" i="11" s="1"/>
  <c r="Y20" i="11"/>
  <c r="AG20" i="11" s="1"/>
  <c r="X20" i="11"/>
  <c r="AF20" i="11" s="1"/>
  <c r="W20" i="11"/>
  <c r="AE20" i="11" s="1"/>
  <c r="Z19" i="11"/>
  <c r="AH19" i="11" s="1"/>
  <c r="Y19" i="11"/>
  <c r="AG19" i="11" s="1"/>
  <c r="X19" i="11"/>
  <c r="AF19" i="11" s="1"/>
  <c r="W19" i="11"/>
  <c r="AE19" i="11" s="1"/>
  <c r="Z18" i="11"/>
  <c r="AH18" i="11" s="1"/>
  <c r="Y18" i="11"/>
  <c r="AG18" i="11" s="1"/>
  <c r="X18" i="11"/>
  <c r="AF18" i="11" s="1"/>
  <c r="W18" i="11"/>
  <c r="AE18" i="11" s="1"/>
  <c r="Z17" i="11"/>
  <c r="AH17" i="11" s="1"/>
  <c r="Y17" i="11"/>
  <c r="AG17" i="11" s="1"/>
  <c r="X17" i="11"/>
  <c r="AF17" i="11" s="1"/>
  <c r="W17" i="11"/>
  <c r="AE17" i="11" s="1"/>
  <c r="Z16" i="11"/>
  <c r="AH16" i="11" s="1"/>
  <c r="Y16" i="11"/>
  <c r="AG16" i="11" s="1"/>
  <c r="X16" i="11"/>
  <c r="AF16" i="11" s="1"/>
  <c r="W16" i="11"/>
  <c r="AE16" i="11" s="1"/>
  <c r="Z15" i="11"/>
  <c r="AH15" i="11" s="1"/>
  <c r="Y15" i="11"/>
  <c r="AG15" i="11" s="1"/>
  <c r="X15" i="11"/>
  <c r="AF15" i="11" s="1"/>
  <c r="W15" i="11"/>
  <c r="AE15" i="11" s="1"/>
  <c r="Z14" i="11"/>
  <c r="AH14" i="11" s="1"/>
  <c r="Y14" i="11"/>
  <c r="AG14" i="11" s="1"/>
  <c r="X14" i="11"/>
  <c r="AF14" i="11" s="1"/>
  <c r="W14" i="11"/>
  <c r="AE14" i="11" s="1"/>
  <c r="Z13" i="11"/>
  <c r="AH13" i="11" s="1"/>
  <c r="Y13" i="11"/>
  <c r="AG13" i="11" s="1"/>
  <c r="X13" i="11"/>
  <c r="AF13" i="11" s="1"/>
  <c r="W13" i="11"/>
  <c r="AE13" i="11" s="1"/>
  <c r="Z12" i="11"/>
  <c r="AH12" i="11" s="1"/>
  <c r="Y12" i="11"/>
  <c r="AG12" i="11" s="1"/>
  <c r="X12" i="11"/>
  <c r="AF12" i="11" s="1"/>
  <c r="W12" i="11"/>
  <c r="AE12" i="11" s="1"/>
  <c r="Z11" i="11"/>
  <c r="AH11" i="11" s="1"/>
  <c r="Y11" i="11"/>
  <c r="AG11" i="11" s="1"/>
  <c r="X11" i="11"/>
  <c r="AF11" i="11" s="1"/>
  <c r="W11" i="11"/>
  <c r="AE11" i="11" s="1"/>
  <c r="Z10" i="11"/>
  <c r="AH10" i="11" s="1"/>
  <c r="Y10" i="11"/>
  <c r="AG10" i="11" s="1"/>
  <c r="X10" i="11"/>
  <c r="AF10" i="11" s="1"/>
  <c r="W10" i="11"/>
  <c r="AE10" i="11" s="1"/>
  <c r="Z9" i="11"/>
  <c r="AH9" i="11" s="1"/>
  <c r="Y9" i="11"/>
  <c r="AG9" i="11" s="1"/>
  <c r="X9" i="11"/>
  <c r="AF9" i="11" s="1"/>
  <c r="W9" i="11"/>
  <c r="AE9" i="11" s="1"/>
  <c r="Z8" i="11"/>
  <c r="AH8" i="11" s="1"/>
  <c r="Y8" i="11"/>
  <c r="AG8" i="11" s="1"/>
  <c r="X8" i="11"/>
  <c r="AF8" i="11" s="1"/>
  <c r="W8" i="11"/>
  <c r="AE8" i="11" s="1"/>
  <c r="Z7" i="11"/>
  <c r="AH7" i="11" s="1"/>
  <c r="Y7" i="11"/>
  <c r="AG7" i="11" s="1"/>
  <c r="X7" i="11"/>
  <c r="AF7" i="11" s="1"/>
  <c r="W7" i="11"/>
  <c r="AE7" i="11" s="1"/>
  <c r="Z6" i="11"/>
  <c r="AH6" i="11" s="1"/>
  <c r="Y6" i="11"/>
  <c r="AG6" i="11" s="1"/>
  <c r="X6" i="11"/>
  <c r="AF6" i="11" s="1"/>
  <c r="W6" i="11"/>
  <c r="AE6" i="11" s="1"/>
  <c r="B39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Z25" i="10"/>
  <c r="AH25" i="10" s="1"/>
  <c r="Y25" i="10"/>
  <c r="AG25" i="10" s="1"/>
  <c r="X25" i="10"/>
  <c r="AF25" i="10" s="1"/>
  <c r="W25" i="10"/>
  <c r="AE25" i="10" s="1"/>
  <c r="Z24" i="10"/>
  <c r="AH24" i="10" s="1"/>
  <c r="Y24" i="10"/>
  <c r="AG24" i="10" s="1"/>
  <c r="X24" i="10"/>
  <c r="AF24" i="10" s="1"/>
  <c r="W24" i="10"/>
  <c r="AE24" i="10" s="1"/>
  <c r="Z23" i="10"/>
  <c r="AH23" i="10" s="1"/>
  <c r="Y23" i="10"/>
  <c r="AG23" i="10" s="1"/>
  <c r="X23" i="10"/>
  <c r="AF23" i="10" s="1"/>
  <c r="W23" i="10"/>
  <c r="AE23" i="10" s="1"/>
  <c r="Z22" i="10"/>
  <c r="AH22" i="10" s="1"/>
  <c r="Y22" i="10"/>
  <c r="AG22" i="10" s="1"/>
  <c r="X22" i="10"/>
  <c r="AF22" i="10" s="1"/>
  <c r="W22" i="10"/>
  <c r="AE22" i="10" s="1"/>
  <c r="Z21" i="10"/>
  <c r="AH21" i="10" s="1"/>
  <c r="Y21" i="10"/>
  <c r="AG21" i="10" s="1"/>
  <c r="X21" i="10"/>
  <c r="AF21" i="10" s="1"/>
  <c r="W21" i="10"/>
  <c r="AE21" i="10" s="1"/>
  <c r="Z20" i="10"/>
  <c r="AH20" i="10" s="1"/>
  <c r="Y20" i="10"/>
  <c r="AG20" i="10" s="1"/>
  <c r="X20" i="10"/>
  <c r="AF20" i="10" s="1"/>
  <c r="W20" i="10"/>
  <c r="AE20" i="10" s="1"/>
  <c r="Z19" i="10"/>
  <c r="AH19" i="10" s="1"/>
  <c r="Y19" i="10"/>
  <c r="AG19" i="10" s="1"/>
  <c r="X19" i="10"/>
  <c r="AF19" i="10" s="1"/>
  <c r="W19" i="10"/>
  <c r="AE19" i="10" s="1"/>
  <c r="Z18" i="10"/>
  <c r="AH18" i="10" s="1"/>
  <c r="Y18" i="10"/>
  <c r="AG18" i="10" s="1"/>
  <c r="X18" i="10"/>
  <c r="AF18" i="10" s="1"/>
  <c r="W18" i="10"/>
  <c r="AE18" i="10" s="1"/>
  <c r="Z17" i="10"/>
  <c r="AH17" i="10" s="1"/>
  <c r="Y17" i="10"/>
  <c r="AG17" i="10" s="1"/>
  <c r="X17" i="10"/>
  <c r="AF17" i="10" s="1"/>
  <c r="W17" i="10"/>
  <c r="AE17" i="10" s="1"/>
  <c r="Z16" i="10"/>
  <c r="AH16" i="10" s="1"/>
  <c r="Y16" i="10"/>
  <c r="AG16" i="10" s="1"/>
  <c r="X16" i="10"/>
  <c r="AF16" i="10" s="1"/>
  <c r="W16" i="10"/>
  <c r="AE16" i="10" s="1"/>
  <c r="Z15" i="10"/>
  <c r="AH15" i="10" s="1"/>
  <c r="Y15" i="10"/>
  <c r="AG15" i="10" s="1"/>
  <c r="X15" i="10"/>
  <c r="AF15" i="10" s="1"/>
  <c r="W15" i="10"/>
  <c r="AE15" i="10" s="1"/>
  <c r="Z14" i="10"/>
  <c r="AH14" i="10" s="1"/>
  <c r="Y14" i="10"/>
  <c r="AG14" i="10" s="1"/>
  <c r="X14" i="10"/>
  <c r="AF14" i="10" s="1"/>
  <c r="W14" i="10"/>
  <c r="AE14" i="10" s="1"/>
  <c r="Z13" i="10"/>
  <c r="AH13" i="10" s="1"/>
  <c r="Y13" i="10"/>
  <c r="AG13" i="10" s="1"/>
  <c r="X13" i="10"/>
  <c r="AF13" i="10" s="1"/>
  <c r="W13" i="10"/>
  <c r="AE13" i="10" s="1"/>
  <c r="Z12" i="10"/>
  <c r="AH12" i="10" s="1"/>
  <c r="Y12" i="10"/>
  <c r="AG12" i="10" s="1"/>
  <c r="X12" i="10"/>
  <c r="AF12" i="10" s="1"/>
  <c r="W12" i="10"/>
  <c r="AE12" i="10" s="1"/>
  <c r="Z11" i="10"/>
  <c r="AH11" i="10" s="1"/>
  <c r="Y11" i="10"/>
  <c r="AG11" i="10" s="1"/>
  <c r="X11" i="10"/>
  <c r="AF11" i="10" s="1"/>
  <c r="W11" i="10"/>
  <c r="AE11" i="10" s="1"/>
  <c r="Z10" i="10"/>
  <c r="AH10" i="10" s="1"/>
  <c r="Y10" i="10"/>
  <c r="AG10" i="10" s="1"/>
  <c r="X10" i="10"/>
  <c r="AB10" i="10" s="1"/>
  <c r="W10" i="10"/>
  <c r="AE10" i="10" s="1"/>
  <c r="Z9" i="10"/>
  <c r="AH9" i="10" s="1"/>
  <c r="Y9" i="10"/>
  <c r="AG9" i="10" s="1"/>
  <c r="X9" i="10"/>
  <c r="AF9" i="10" s="1"/>
  <c r="W9" i="10"/>
  <c r="AE9" i="10" s="1"/>
  <c r="Z8" i="10"/>
  <c r="AH8" i="10" s="1"/>
  <c r="Y8" i="10"/>
  <c r="AG8" i="10" s="1"/>
  <c r="X8" i="10"/>
  <c r="AF8" i="10" s="1"/>
  <c r="W8" i="10"/>
  <c r="AE8" i="10" s="1"/>
  <c r="Z7" i="10"/>
  <c r="AH7" i="10" s="1"/>
  <c r="Y7" i="10"/>
  <c r="AG7" i="10" s="1"/>
  <c r="X7" i="10"/>
  <c r="AF7" i="10" s="1"/>
  <c r="W7" i="10"/>
  <c r="AE7" i="10" s="1"/>
  <c r="Z6" i="10"/>
  <c r="AH6" i="10" s="1"/>
  <c r="Y6" i="10"/>
  <c r="AG6" i="10" s="1"/>
  <c r="X6" i="10"/>
  <c r="AF6" i="10" s="1"/>
  <c r="W6" i="10"/>
  <c r="AE6" i="10" s="1"/>
  <c r="B39" i="9"/>
  <c r="AH38" i="9"/>
  <c r="AG38" i="9"/>
  <c r="AF38" i="9"/>
  <c r="AE38" i="9"/>
  <c r="AD38" i="9"/>
  <c r="AC38" i="9"/>
  <c r="AB38" i="9"/>
  <c r="AA38" i="9"/>
  <c r="Z38" i="9"/>
  <c r="Y38" i="9"/>
  <c r="X38" i="9"/>
  <c r="W38" i="9"/>
  <c r="AH37" i="9"/>
  <c r="AG37" i="9"/>
  <c r="AF37" i="9"/>
  <c r="AE37" i="9"/>
  <c r="AD37" i="9"/>
  <c r="AC37" i="9"/>
  <c r="AB37" i="9"/>
  <c r="AA37" i="9"/>
  <c r="Z37" i="9"/>
  <c r="Y37" i="9"/>
  <c r="X37" i="9"/>
  <c r="W37" i="9"/>
  <c r="AH36" i="9"/>
  <c r="AG36" i="9"/>
  <c r="AF36" i="9"/>
  <c r="AE36" i="9"/>
  <c r="AD36" i="9"/>
  <c r="AC36" i="9"/>
  <c r="AB36" i="9"/>
  <c r="AA36" i="9"/>
  <c r="Z36" i="9"/>
  <c r="Y36" i="9"/>
  <c r="X36" i="9"/>
  <c r="W36" i="9"/>
  <c r="AH35" i="9"/>
  <c r="AG35" i="9"/>
  <c r="AF35" i="9"/>
  <c r="AE35" i="9"/>
  <c r="AD35" i="9"/>
  <c r="AC35" i="9"/>
  <c r="AB35" i="9"/>
  <c r="AA35" i="9"/>
  <c r="Z35" i="9"/>
  <c r="Y35" i="9"/>
  <c r="X35" i="9"/>
  <c r="W35" i="9"/>
  <c r="AH34" i="9"/>
  <c r="AG34" i="9"/>
  <c r="AF34" i="9"/>
  <c r="AE34" i="9"/>
  <c r="AD34" i="9"/>
  <c r="AC34" i="9"/>
  <c r="AB34" i="9"/>
  <c r="AA34" i="9"/>
  <c r="Z34" i="9"/>
  <c r="Y34" i="9"/>
  <c r="X34" i="9"/>
  <c r="W34" i="9"/>
  <c r="AH33" i="9"/>
  <c r="AG33" i="9"/>
  <c r="AF33" i="9"/>
  <c r="AE33" i="9"/>
  <c r="AD33" i="9"/>
  <c r="AC33" i="9"/>
  <c r="AB33" i="9"/>
  <c r="AA33" i="9"/>
  <c r="Z33" i="9"/>
  <c r="Y33" i="9"/>
  <c r="X33" i="9"/>
  <c r="W33" i="9"/>
  <c r="AH32" i="9"/>
  <c r="AG32" i="9"/>
  <c r="AF32" i="9"/>
  <c r="AE32" i="9"/>
  <c r="AD32" i="9"/>
  <c r="AC32" i="9"/>
  <c r="AB32" i="9"/>
  <c r="AA32" i="9"/>
  <c r="Z32" i="9"/>
  <c r="Y32" i="9"/>
  <c r="X32" i="9"/>
  <c r="W32" i="9"/>
  <c r="AH31" i="9"/>
  <c r="AG31" i="9"/>
  <c r="AF31" i="9"/>
  <c r="AE31" i="9"/>
  <c r="AD31" i="9"/>
  <c r="AC31" i="9"/>
  <c r="AB31" i="9"/>
  <c r="AA31" i="9"/>
  <c r="Z31" i="9"/>
  <c r="Y31" i="9"/>
  <c r="X31" i="9"/>
  <c r="W31" i="9"/>
  <c r="AH30" i="9"/>
  <c r="AG30" i="9"/>
  <c r="AF30" i="9"/>
  <c r="AE30" i="9"/>
  <c r="AD30" i="9"/>
  <c r="AC30" i="9"/>
  <c r="AB30" i="9"/>
  <c r="AA30" i="9"/>
  <c r="Z30" i="9"/>
  <c r="Y30" i="9"/>
  <c r="X30" i="9"/>
  <c r="W30" i="9"/>
  <c r="Z29" i="9"/>
  <c r="AH29" i="9" s="1"/>
  <c r="Y29" i="9"/>
  <c r="AG29" i="9" s="1"/>
  <c r="X29" i="9"/>
  <c r="AF29" i="9" s="1"/>
  <c r="W29" i="9"/>
  <c r="AE29" i="9" s="1"/>
  <c r="Z28" i="9"/>
  <c r="AH28" i="9" s="1"/>
  <c r="Y28" i="9"/>
  <c r="AG28" i="9" s="1"/>
  <c r="X28" i="9"/>
  <c r="AF28" i="9" s="1"/>
  <c r="W28" i="9"/>
  <c r="AE28" i="9" s="1"/>
  <c r="Z27" i="9"/>
  <c r="AH27" i="9" s="1"/>
  <c r="Y27" i="9"/>
  <c r="AG27" i="9" s="1"/>
  <c r="X27" i="9"/>
  <c r="AF27" i="9" s="1"/>
  <c r="W27" i="9"/>
  <c r="AE27" i="9" s="1"/>
  <c r="Z26" i="9"/>
  <c r="AH26" i="9" s="1"/>
  <c r="Y26" i="9"/>
  <c r="AG26" i="9" s="1"/>
  <c r="X26" i="9"/>
  <c r="AF26" i="9" s="1"/>
  <c r="W26" i="9"/>
  <c r="AE26" i="9" s="1"/>
  <c r="Z25" i="9"/>
  <c r="AH25" i="9" s="1"/>
  <c r="Y25" i="9"/>
  <c r="AG25" i="9" s="1"/>
  <c r="X25" i="9"/>
  <c r="AF25" i="9" s="1"/>
  <c r="W25" i="9"/>
  <c r="AE25" i="9" s="1"/>
  <c r="Z24" i="9"/>
  <c r="AH24" i="9" s="1"/>
  <c r="Y24" i="9"/>
  <c r="AG24" i="9" s="1"/>
  <c r="X24" i="9"/>
  <c r="AF24" i="9" s="1"/>
  <c r="W24" i="9"/>
  <c r="AE24" i="9" s="1"/>
  <c r="Z23" i="9"/>
  <c r="AH23" i="9" s="1"/>
  <c r="Y23" i="9"/>
  <c r="AG23" i="9" s="1"/>
  <c r="X23" i="9"/>
  <c r="AF23" i="9" s="1"/>
  <c r="W23" i="9"/>
  <c r="AE23" i="9" s="1"/>
  <c r="Z22" i="9"/>
  <c r="AH22" i="9" s="1"/>
  <c r="Y22" i="9"/>
  <c r="AG22" i="9" s="1"/>
  <c r="X22" i="9"/>
  <c r="AF22" i="9" s="1"/>
  <c r="W22" i="9"/>
  <c r="AE22" i="9" s="1"/>
  <c r="Z21" i="9"/>
  <c r="AH21" i="9" s="1"/>
  <c r="Y21" i="9"/>
  <c r="AG21" i="9" s="1"/>
  <c r="X21" i="9"/>
  <c r="AF21" i="9" s="1"/>
  <c r="W21" i="9"/>
  <c r="AE21" i="9" s="1"/>
  <c r="Z20" i="9"/>
  <c r="AH20" i="9" s="1"/>
  <c r="Y20" i="9"/>
  <c r="AG20" i="9" s="1"/>
  <c r="X20" i="9"/>
  <c r="AF20" i="9" s="1"/>
  <c r="W20" i="9"/>
  <c r="AE20" i="9" s="1"/>
  <c r="Z19" i="9"/>
  <c r="AH19" i="9" s="1"/>
  <c r="Y19" i="9"/>
  <c r="AG19" i="9" s="1"/>
  <c r="X19" i="9"/>
  <c r="AF19" i="9" s="1"/>
  <c r="W19" i="9"/>
  <c r="AE19" i="9" s="1"/>
  <c r="Z18" i="9"/>
  <c r="AH18" i="9" s="1"/>
  <c r="Y18" i="9"/>
  <c r="AG18" i="9" s="1"/>
  <c r="X18" i="9"/>
  <c r="AF18" i="9" s="1"/>
  <c r="W18" i="9"/>
  <c r="AE18" i="9" s="1"/>
  <c r="Z17" i="9"/>
  <c r="AH17" i="9" s="1"/>
  <c r="Y17" i="9"/>
  <c r="AG17" i="9" s="1"/>
  <c r="X17" i="9"/>
  <c r="AF17" i="9" s="1"/>
  <c r="W17" i="9"/>
  <c r="AE17" i="9" s="1"/>
  <c r="Z16" i="9"/>
  <c r="AH16" i="9" s="1"/>
  <c r="Y16" i="9"/>
  <c r="AG16" i="9" s="1"/>
  <c r="X16" i="9"/>
  <c r="AF16" i="9" s="1"/>
  <c r="W16" i="9"/>
  <c r="AE16" i="9" s="1"/>
  <c r="Z15" i="9"/>
  <c r="AH15" i="9" s="1"/>
  <c r="Y15" i="9"/>
  <c r="AG15" i="9" s="1"/>
  <c r="X15" i="9"/>
  <c r="AF15" i="9" s="1"/>
  <c r="W15" i="9"/>
  <c r="AE15" i="9" s="1"/>
  <c r="Z14" i="9"/>
  <c r="AH14" i="9" s="1"/>
  <c r="Y14" i="9"/>
  <c r="AG14" i="9" s="1"/>
  <c r="X14" i="9"/>
  <c r="AF14" i="9" s="1"/>
  <c r="W14" i="9"/>
  <c r="AE14" i="9" s="1"/>
  <c r="Z13" i="9"/>
  <c r="AH13" i="9" s="1"/>
  <c r="Y13" i="9"/>
  <c r="AG13" i="9" s="1"/>
  <c r="X13" i="9"/>
  <c r="AF13" i="9" s="1"/>
  <c r="W13" i="9"/>
  <c r="AE13" i="9" s="1"/>
  <c r="Z12" i="9"/>
  <c r="AH12" i="9" s="1"/>
  <c r="Y12" i="9"/>
  <c r="AG12" i="9" s="1"/>
  <c r="X12" i="9"/>
  <c r="AF12" i="9" s="1"/>
  <c r="W12" i="9"/>
  <c r="AE12" i="9" s="1"/>
  <c r="Z11" i="9"/>
  <c r="AH11" i="9" s="1"/>
  <c r="Y11" i="9"/>
  <c r="AG11" i="9" s="1"/>
  <c r="X11" i="9"/>
  <c r="AF11" i="9" s="1"/>
  <c r="W11" i="9"/>
  <c r="AE11" i="9" s="1"/>
  <c r="Z10" i="9"/>
  <c r="AH10" i="9" s="1"/>
  <c r="Y10" i="9"/>
  <c r="AG10" i="9" s="1"/>
  <c r="X10" i="9"/>
  <c r="AF10" i="9" s="1"/>
  <c r="W10" i="9"/>
  <c r="AE10" i="9" s="1"/>
  <c r="Z9" i="9"/>
  <c r="AH9" i="9" s="1"/>
  <c r="Y9" i="9"/>
  <c r="AG9" i="9" s="1"/>
  <c r="X9" i="9"/>
  <c r="AF9" i="9" s="1"/>
  <c r="W9" i="9"/>
  <c r="AE9" i="9" s="1"/>
  <c r="Z8" i="9"/>
  <c r="AH8" i="9" s="1"/>
  <c r="Y8" i="9"/>
  <c r="AG8" i="9" s="1"/>
  <c r="X8" i="9"/>
  <c r="AF8" i="9" s="1"/>
  <c r="W8" i="9"/>
  <c r="AE8" i="9" s="1"/>
  <c r="Z7" i="9"/>
  <c r="AH7" i="9" s="1"/>
  <c r="Y7" i="9"/>
  <c r="AG7" i="9" s="1"/>
  <c r="X7" i="9"/>
  <c r="AF7" i="9" s="1"/>
  <c r="W7" i="9"/>
  <c r="AE7" i="9" s="1"/>
  <c r="Z6" i="9"/>
  <c r="AH6" i="9" s="1"/>
  <c r="Y6" i="9"/>
  <c r="AG6" i="9" s="1"/>
  <c r="X6" i="9"/>
  <c r="AF6" i="9" s="1"/>
  <c r="W6" i="9"/>
  <c r="AE6" i="9" s="1"/>
  <c r="B39" i="8"/>
  <c r="AH38" i="8"/>
  <c r="AG38" i="8"/>
  <c r="AF38" i="8"/>
  <c r="AE38" i="8"/>
  <c r="AD38" i="8"/>
  <c r="AC38" i="8"/>
  <c r="AB38" i="8"/>
  <c r="AA38" i="8"/>
  <c r="Z38" i="8"/>
  <c r="Y38" i="8"/>
  <c r="X38" i="8"/>
  <c r="W38" i="8"/>
  <c r="AH37" i="8"/>
  <c r="AG37" i="8"/>
  <c r="AF37" i="8"/>
  <c r="AE37" i="8"/>
  <c r="AD37" i="8"/>
  <c r="AC37" i="8"/>
  <c r="AB37" i="8"/>
  <c r="AA37" i="8"/>
  <c r="Z37" i="8"/>
  <c r="Y37" i="8"/>
  <c r="X37" i="8"/>
  <c r="W37" i="8"/>
  <c r="AH36" i="8"/>
  <c r="AG36" i="8"/>
  <c r="AF36" i="8"/>
  <c r="AE36" i="8"/>
  <c r="AD36" i="8"/>
  <c r="AC36" i="8"/>
  <c r="AB36" i="8"/>
  <c r="AA36" i="8"/>
  <c r="Z36" i="8"/>
  <c r="Y36" i="8"/>
  <c r="X36" i="8"/>
  <c r="W36" i="8"/>
  <c r="AH35" i="8"/>
  <c r="AG35" i="8"/>
  <c r="AF35" i="8"/>
  <c r="AE35" i="8"/>
  <c r="AD35" i="8"/>
  <c r="AC35" i="8"/>
  <c r="AB35" i="8"/>
  <c r="AA35" i="8"/>
  <c r="Z35" i="8"/>
  <c r="Y35" i="8"/>
  <c r="X35" i="8"/>
  <c r="W35" i="8"/>
  <c r="AH34" i="8"/>
  <c r="AG34" i="8"/>
  <c r="AF34" i="8"/>
  <c r="AE34" i="8"/>
  <c r="AD34" i="8"/>
  <c r="AC34" i="8"/>
  <c r="AB34" i="8"/>
  <c r="AA34" i="8"/>
  <c r="Z34" i="8"/>
  <c r="Y34" i="8"/>
  <c r="X34" i="8"/>
  <c r="W34" i="8"/>
  <c r="AH33" i="8"/>
  <c r="AG33" i="8"/>
  <c r="AF33" i="8"/>
  <c r="AE33" i="8"/>
  <c r="AD33" i="8"/>
  <c r="AC33" i="8"/>
  <c r="AB33" i="8"/>
  <c r="AA33" i="8"/>
  <c r="Z33" i="8"/>
  <c r="Y33" i="8"/>
  <c r="X33" i="8"/>
  <c r="W33" i="8"/>
  <c r="AH32" i="8"/>
  <c r="AG32" i="8"/>
  <c r="AF32" i="8"/>
  <c r="AE32" i="8"/>
  <c r="AD32" i="8"/>
  <c r="AC32" i="8"/>
  <c r="AB32" i="8"/>
  <c r="AA32" i="8"/>
  <c r="Z32" i="8"/>
  <c r="Y32" i="8"/>
  <c r="X32" i="8"/>
  <c r="W32" i="8"/>
  <c r="AH31" i="8"/>
  <c r="AG31" i="8"/>
  <c r="AF31" i="8"/>
  <c r="AE31" i="8"/>
  <c r="AD31" i="8"/>
  <c r="AC31" i="8"/>
  <c r="AB31" i="8"/>
  <c r="AA31" i="8"/>
  <c r="Z31" i="8"/>
  <c r="Y31" i="8"/>
  <c r="X31" i="8"/>
  <c r="W31" i="8"/>
  <c r="AH30" i="8"/>
  <c r="AG30" i="8"/>
  <c r="AF30" i="8"/>
  <c r="AE30" i="8"/>
  <c r="AD30" i="8"/>
  <c r="AC30" i="8"/>
  <c r="AB30" i="8"/>
  <c r="AA30" i="8"/>
  <c r="Z30" i="8"/>
  <c r="Y30" i="8"/>
  <c r="X30" i="8"/>
  <c r="W30" i="8"/>
  <c r="AH29" i="8"/>
  <c r="AG29" i="8"/>
  <c r="AF29" i="8"/>
  <c r="AE29" i="8"/>
  <c r="AD29" i="8"/>
  <c r="AC29" i="8"/>
  <c r="AB29" i="8"/>
  <c r="AA29" i="8"/>
  <c r="Z29" i="8"/>
  <c r="Y29" i="8"/>
  <c r="X29" i="8"/>
  <c r="W29" i="8"/>
  <c r="AH28" i="8"/>
  <c r="AG28" i="8"/>
  <c r="AF28" i="8"/>
  <c r="AE28" i="8"/>
  <c r="AD28" i="8"/>
  <c r="AC28" i="8"/>
  <c r="AB28" i="8"/>
  <c r="AA28" i="8"/>
  <c r="Z28" i="8"/>
  <c r="Y28" i="8"/>
  <c r="X28" i="8"/>
  <c r="W28" i="8"/>
  <c r="AH27" i="8"/>
  <c r="AG27" i="8"/>
  <c r="AF27" i="8"/>
  <c r="AE27" i="8"/>
  <c r="AD27" i="8"/>
  <c r="AC27" i="8"/>
  <c r="AB27" i="8"/>
  <c r="AA27" i="8"/>
  <c r="Z27" i="8"/>
  <c r="Y27" i="8"/>
  <c r="X27" i="8"/>
  <c r="W27" i="8"/>
  <c r="AH26" i="8"/>
  <c r="AG26" i="8"/>
  <c r="AF26" i="8"/>
  <c r="AE26" i="8"/>
  <c r="AD26" i="8"/>
  <c r="AC26" i="8"/>
  <c r="AB26" i="8"/>
  <c r="AA26" i="8"/>
  <c r="Z26" i="8"/>
  <c r="Y26" i="8"/>
  <c r="X26" i="8"/>
  <c r="W26" i="8"/>
  <c r="AH25" i="8"/>
  <c r="AG25" i="8"/>
  <c r="AF25" i="8"/>
  <c r="AE25" i="8"/>
  <c r="AD25" i="8"/>
  <c r="AC25" i="8"/>
  <c r="AB25" i="8"/>
  <c r="AA25" i="8"/>
  <c r="Z25" i="8"/>
  <c r="Y25" i="8"/>
  <c r="X25" i="8"/>
  <c r="W25" i="8"/>
  <c r="AH24" i="8"/>
  <c r="AG24" i="8"/>
  <c r="AF24" i="8"/>
  <c r="AE24" i="8"/>
  <c r="AD24" i="8"/>
  <c r="AC24" i="8"/>
  <c r="AB24" i="8"/>
  <c r="AA24" i="8"/>
  <c r="Z24" i="8"/>
  <c r="Y24" i="8"/>
  <c r="X24" i="8"/>
  <c r="W24" i="8"/>
  <c r="AH23" i="8"/>
  <c r="AG23" i="8"/>
  <c r="AF23" i="8"/>
  <c r="AE23" i="8"/>
  <c r="AD23" i="8"/>
  <c r="AC23" i="8"/>
  <c r="AB23" i="8"/>
  <c r="AA23" i="8"/>
  <c r="Z23" i="8"/>
  <c r="Y23" i="8"/>
  <c r="X23" i="8"/>
  <c r="W23" i="8"/>
  <c r="Z22" i="8"/>
  <c r="AH22" i="8" s="1"/>
  <c r="Y22" i="8"/>
  <c r="AG22" i="8" s="1"/>
  <c r="X22" i="8"/>
  <c r="AF22" i="8" s="1"/>
  <c r="W22" i="8"/>
  <c r="AE22" i="8" s="1"/>
  <c r="Z21" i="8"/>
  <c r="AH21" i="8" s="1"/>
  <c r="Y21" i="8"/>
  <c r="AG21" i="8" s="1"/>
  <c r="X21" i="8"/>
  <c r="AF21" i="8" s="1"/>
  <c r="W21" i="8"/>
  <c r="AE21" i="8" s="1"/>
  <c r="Z20" i="8"/>
  <c r="AH20" i="8" s="1"/>
  <c r="Y20" i="8"/>
  <c r="AG20" i="8" s="1"/>
  <c r="X20" i="8"/>
  <c r="AF20" i="8" s="1"/>
  <c r="W20" i="8"/>
  <c r="AE20" i="8" s="1"/>
  <c r="Z19" i="8"/>
  <c r="AH19" i="8" s="1"/>
  <c r="Y19" i="8"/>
  <c r="AG19" i="8" s="1"/>
  <c r="X19" i="8"/>
  <c r="AF19" i="8" s="1"/>
  <c r="W19" i="8"/>
  <c r="AE19" i="8" s="1"/>
  <c r="Z18" i="8"/>
  <c r="AH18" i="8" s="1"/>
  <c r="Y18" i="8"/>
  <c r="AG18" i="8" s="1"/>
  <c r="X18" i="8"/>
  <c r="AB18" i="8" s="1"/>
  <c r="W18" i="8"/>
  <c r="AE18" i="8" s="1"/>
  <c r="Z17" i="8"/>
  <c r="AH17" i="8" s="1"/>
  <c r="Y17" i="8"/>
  <c r="AG17" i="8" s="1"/>
  <c r="X17" i="8"/>
  <c r="AF17" i="8" s="1"/>
  <c r="W17" i="8"/>
  <c r="AE17" i="8" s="1"/>
  <c r="Z16" i="8"/>
  <c r="AH16" i="8" s="1"/>
  <c r="Y16" i="8"/>
  <c r="AG16" i="8" s="1"/>
  <c r="X16" i="8"/>
  <c r="AF16" i="8" s="1"/>
  <c r="W16" i="8"/>
  <c r="AE16" i="8" s="1"/>
  <c r="Z15" i="8"/>
  <c r="AH15" i="8" s="1"/>
  <c r="Y15" i="8"/>
  <c r="AG15" i="8" s="1"/>
  <c r="X15" i="8"/>
  <c r="AB15" i="8" s="1"/>
  <c r="W15" i="8"/>
  <c r="AE15" i="8" s="1"/>
  <c r="Z14" i="8"/>
  <c r="AH14" i="8" s="1"/>
  <c r="Y14" i="8"/>
  <c r="AC14" i="8" s="1"/>
  <c r="X14" i="8"/>
  <c r="AF14" i="8" s="1"/>
  <c r="W14" i="8"/>
  <c r="AE14" i="8" s="1"/>
  <c r="Z13" i="8"/>
  <c r="AH13" i="8" s="1"/>
  <c r="Y13" i="8"/>
  <c r="AG13" i="8" s="1"/>
  <c r="X13" i="8"/>
  <c r="AF13" i="8" s="1"/>
  <c r="W13" i="8"/>
  <c r="AE13" i="8" s="1"/>
  <c r="Z12" i="8"/>
  <c r="AH12" i="8" s="1"/>
  <c r="Y12" i="8"/>
  <c r="AG12" i="8" s="1"/>
  <c r="X12" i="8"/>
  <c r="AF12" i="8" s="1"/>
  <c r="W12" i="8"/>
  <c r="AE12" i="8" s="1"/>
  <c r="Z11" i="8"/>
  <c r="AH11" i="8" s="1"/>
  <c r="Y11" i="8"/>
  <c r="AG11" i="8" s="1"/>
  <c r="X11" i="8"/>
  <c r="AF11" i="8" s="1"/>
  <c r="W11" i="8"/>
  <c r="AE11" i="8" s="1"/>
  <c r="Z10" i="8"/>
  <c r="AH10" i="8" s="1"/>
  <c r="Y10" i="8"/>
  <c r="AG10" i="8" s="1"/>
  <c r="X10" i="8"/>
  <c r="AF10" i="8" s="1"/>
  <c r="W10" i="8"/>
  <c r="AE10" i="8" s="1"/>
  <c r="Z9" i="8"/>
  <c r="AH9" i="8" s="1"/>
  <c r="Y9" i="8"/>
  <c r="AG9" i="8" s="1"/>
  <c r="X9" i="8"/>
  <c r="AF9" i="8" s="1"/>
  <c r="W9" i="8"/>
  <c r="AE9" i="8" s="1"/>
  <c r="Z8" i="8"/>
  <c r="Y8" i="8"/>
  <c r="AG8" i="8" s="1"/>
  <c r="X8" i="8"/>
  <c r="AF8" i="8" s="1"/>
  <c r="W8" i="8"/>
  <c r="AE8" i="8" s="1"/>
  <c r="Z7" i="8"/>
  <c r="AH7" i="8" s="1"/>
  <c r="Y7" i="8"/>
  <c r="AG7" i="8" s="1"/>
  <c r="X7" i="8"/>
  <c r="AF7" i="8" s="1"/>
  <c r="W7" i="8"/>
  <c r="AE7" i="8" s="1"/>
  <c r="Z6" i="8"/>
  <c r="AH6" i="8" s="1"/>
  <c r="Y6" i="8"/>
  <c r="AG6" i="8" s="1"/>
  <c r="X6" i="8"/>
  <c r="AF6" i="8" s="1"/>
  <c r="W6" i="8"/>
  <c r="AA19" i="17" l="1"/>
  <c r="AB19" i="17"/>
  <c r="AD19" i="17"/>
  <c r="AC19" i="17"/>
  <c r="AA18" i="17"/>
  <c r="AF18" i="17"/>
  <c r="AD18" i="17"/>
  <c r="AC18" i="17"/>
  <c r="AA17" i="17"/>
  <c r="AB17" i="17"/>
  <c r="AD17" i="17"/>
  <c r="AC17" i="17"/>
  <c r="AA16" i="17"/>
  <c r="AB16" i="17"/>
  <c r="AB42" i="17" s="1"/>
  <c r="AB50" i="17" s="1"/>
  <c r="AD16" i="17"/>
  <c r="AD43" i="17" s="1"/>
  <c r="AD51" i="17" s="1"/>
  <c r="AC16" i="17"/>
  <c r="AC15" i="17"/>
  <c r="AD15" i="17"/>
  <c r="AA15" i="17"/>
  <c r="AA41" i="17" s="1"/>
  <c r="AA49" i="17" s="1"/>
  <c r="AB15" i="17"/>
  <c r="AB29" i="19"/>
  <c r="AC29" i="19"/>
  <c r="AC44" i="19" s="1"/>
  <c r="AC52" i="19" s="1"/>
  <c r="AD29" i="19"/>
  <c r="AD41" i="19" s="1"/>
  <c r="AD49" i="19" s="1"/>
  <c r="AA29" i="19"/>
  <c r="AB14" i="17"/>
  <c r="AD14" i="17"/>
  <c r="AA14" i="17"/>
  <c r="AA42" i="17" s="1"/>
  <c r="AA50" i="17" s="1"/>
  <c r="AC14" i="17"/>
  <c r="AA13" i="17"/>
  <c r="AC13" i="17"/>
  <c r="AB13" i="17"/>
  <c r="AD13" i="17"/>
  <c r="AA12" i="17"/>
  <c r="AC12" i="17"/>
  <c r="AB12" i="17"/>
  <c r="AD12" i="17"/>
  <c r="AA11" i="17"/>
  <c r="AC11" i="17"/>
  <c r="AB11" i="17"/>
  <c r="AD11" i="17"/>
  <c r="AA10" i="17"/>
  <c r="AC10" i="17"/>
  <c r="AB10" i="17"/>
  <c r="AD10" i="17"/>
  <c r="AA9" i="17"/>
  <c r="AC9" i="17"/>
  <c r="AB9" i="17"/>
  <c r="AD9" i="17"/>
  <c r="AA8" i="17"/>
  <c r="AC8" i="17"/>
  <c r="AB8" i="17"/>
  <c r="AD8" i="17"/>
  <c r="AA7" i="17"/>
  <c r="AC7" i="17"/>
  <c r="AB7" i="17"/>
  <c r="AD7" i="17"/>
  <c r="AA6" i="17"/>
  <c r="AC6" i="17"/>
  <c r="AC46" i="17" s="1"/>
  <c r="AC54" i="17" s="1"/>
  <c r="AB6" i="17"/>
  <c r="AB46" i="17" s="1"/>
  <c r="AB54" i="17" s="1"/>
  <c r="AD6" i="17"/>
  <c r="AA28" i="19"/>
  <c r="AC28" i="19"/>
  <c r="AB28" i="19"/>
  <c r="AD28" i="19"/>
  <c r="AA27" i="19"/>
  <c r="AC27" i="19"/>
  <c r="AB27" i="19"/>
  <c r="AD27" i="19"/>
  <c r="AA26" i="19"/>
  <c r="AC26" i="19"/>
  <c r="AB26" i="19"/>
  <c r="AD26" i="19"/>
  <c r="AA25" i="19"/>
  <c r="AC25" i="19"/>
  <c r="AB25" i="19"/>
  <c r="AD25" i="19"/>
  <c r="AA24" i="19"/>
  <c r="AC24" i="19"/>
  <c r="AB24" i="19"/>
  <c r="AD24" i="19"/>
  <c r="AB23" i="19"/>
  <c r="AD23" i="19"/>
  <c r="AA23" i="19"/>
  <c r="AA42" i="19" s="1"/>
  <c r="AA50" i="19" s="1"/>
  <c r="AC23" i="19"/>
  <c r="AA22" i="19"/>
  <c r="AC22" i="19"/>
  <c r="AB22" i="19"/>
  <c r="AD22" i="19"/>
  <c r="AA21" i="19"/>
  <c r="AC21" i="19"/>
  <c r="AB21" i="19"/>
  <c r="AD21" i="19"/>
  <c r="AA20" i="19"/>
  <c r="AC20" i="19"/>
  <c r="AB20" i="19"/>
  <c r="AD20" i="19"/>
  <c r="AA19" i="19"/>
  <c r="AC19" i="19"/>
  <c r="AB19" i="19"/>
  <c r="AD19" i="19"/>
  <c r="AA18" i="19"/>
  <c r="AC18" i="19"/>
  <c r="AB18" i="19"/>
  <c r="AD18" i="19"/>
  <c r="AA17" i="19"/>
  <c r="AC17" i="19"/>
  <c r="AB17" i="19"/>
  <c r="AD17" i="19"/>
  <c r="AA16" i="19"/>
  <c r="AC16" i="19"/>
  <c r="AB16" i="19"/>
  <c r="AD16" i="19"/>
  <c r="AA15" i="19"/>
  <c r="AC15" i="19"/>
  <c r="AB15" i="19"/>
  <c r="AD15" i="19"/>
  <c r="AA14" i="19"/>
  <c r="AC14" i="19"/>
  <c r="AB14" i="19"/>
  <c r="AD14" i="19"/>
  <c r="AA13" i="19"/>
  <c r="AC13" i="19"/>
  <c r="AB13" i="19"/>
  <c r="AD13" i="19"/>
  <c r="AA12" i="19"/>
  <c r="AC12" i="19"/>
  <c r="AB12" i="19"/>
  <c r="AD12" i="19"/>
  <c r="AA11" i="19"/>
  <c r="AC11" i="19"/>
  <c r="AB11" i="19"/>
  <c r="AD11" i="19"/>
  <c r="AA10" i="19"/>
  <c r="AC10" i="19"/>
  <c r="AB10" i="19"/>
  <c r="AD10" i="19"/>
  <c r="AA9" i="19"/>
  <c r="AC9" i="19"/>
  <c r="AB9" i="19"/>
  <c r="AD9" i="19"/>
  <c r="AA8" i="19"/>
  <c r="AC8" i="19"/>
  <c r="AB8" i="19"/>
  <c r="AD8" i="19"/>
  <c r="AA7" i="19"/>
  <c r="AC7" i="19"/>
  <c r="AB7" i="19"/>
  <c r="AD7" i="19"/>
  <c r="AA6" i="19"/>
  <c r="AC6" i="19"/>
  <c r="AC46" i="19" s="1"/>
  <c r="AC54" i="19" s="1"/>
  <c r="AB6" i="19"/>
  <c r="AB46" i="19" s="1"/>
  <c r="AB54" i="19" s="1"/>
  <c r="AD6" i="19"/>
  <c r="AA22" i="8"/>
  <c r="AC22" i="8"/>
  <c r="AB22" i="8"/>
  <c r="AD22" i="8"/>
  <c r="AB21" i="8"/>
  <c r="AA21" i="8"/>
  <c r="AC21" i="8"/>
  <c r="AD21" i="8"/>
  <c r="AD20" i="8"/>
  <c r="AA20" i="8"/>
  <c r="AC20" i="8"/>
  <c r="AB20" i="8"/>
  <c r="AA19" i="8"/>
  <c r="AC19" i="8"/>
  <c r="AB19" i="8"/>
  <c r="AD19" i="8"/>
  <c r="AD18" i="8"/>
  <c r="AF18" i="8"/>
  <c r="AA18" i="8"/>
  <c r="AC18" i="8"/>
  <c r="AA17" i="8"/>
  <c r="AC17" i="8"/>
  <c r="AB17" i="8"/>
  <c r="AD17" i="8"/>
  <c r="AB16" i="8"/>
  <c r="AD16" i="8"/>
  <c r="AA16" i="8"/>
  <c r="AC16" i="8"/>
  <c r="AD15" i="8"/>
  <c r="AF15" i="8"/>
  <c r="AA15" i="8"/>
  <c r="AC15" i="8"/>
  <c r="AA14" i="8"/>
  <c r="AG14" i="8"/>
  <c r="AB14" i="8"/>
  <c r="AD14" i="8"/>
  <c r="AB13" i="8"/>
  <c r="AD13" i="8"/>
  <c r="AA13" i="8"/>
  <c r="AC13" i="8"/>
  <c r="AA12" i="8"/>
  <c r="AC12" i="8"/>
  <c r="AB12" i="8"/>
  <c r="AD12" i="8"/>
  <c r="AB11" i="8"/>
  <c r="AD11" i="8"/>
  <c r="AA11" i="8"/>
  <c r="AC11" i="8"/>
  <c r="AA10" i="8"/>
  <c r="AC10" i="8"/>
  <c r="AB10" i="8"/>
  <c r="AD10" i="8"/>
  <c r="AB9" i="8"/>
  <c r="AD9" i="8"/>
  <c r="AA9" i="8"/>
  <c r="AC9" i="8"/>
  <c r="AH8" i="8"/>
  <c r="AD8" i="8" s="1"/>
  <c r="AB8" i="8"/>
  <c r="AA8" i="8"/>
  <c r="AC8" i="8"/>
  <c r="AB7" i="8"/>
  <c r="AD7" i="8"/>
  <c r="AA7" i="8"/>
  <c r="AC7" i="8"/>
  <c r="AE6" i="8"/>
  <c r="AA6" i="8" s="1"/>
  <c r="AC6" i="8"/>
  <c r="AB6" i="8"/>
  <c r="AD6" i="8"/>
  <c r="AB29" i="9"/>
  <c r="AD29" i="9"/>
  <c r="AA29" i="9"/>
  <c r="AC29" i="9"/>
  <c r="AB28" i="9"/>
  <c r="AD28" i="9"/>
  <c r="AA28" i="9"/>
  <c r="AC28" i="9"/>
  <c r="AB27" i="9"/>
  <c r="AD27" i="9"/>
  <c r="AA27" i="9"/>
  <c r="AC27" i="9"/>
  <c r="AB26" i="9"/>
  <c r="AD26" i="9"/>
  <c r="AA26" i="9"/>
  <c r="AC26" i="9"/>
  <c r="AA25" i="9"/>
  <c r="AC25" i="9"/>
  <c r="AB25" i="9"/>
  <c r="AD25" i="9"/>
  <c r="AB24" i="9"/>
  <c r="AD24" i="9"/>
  <c r="AA24" i="9"/>
  <c r="AC24" i="9"/>
  <c r="AB23" i="9"/>
  <c r="AD23" i="9"/>
  <c r="AA23" i="9"/>
  <c r="AC23" i="9"/>
  <c r="AB22" i="9"/>
  <c r="AD22" i="9"/>
  <c r="AA22" i="9"/>
  <c r="AC22" i="9"/>
  <c r="AA21" i="9"/>
  <c r="AB21" i="9"/>
  <c r="AD21" i="9"/>
  <c r="AC21" i="9"/>
  <c r="AB20" i="9"/>
  <c r="AD20" i="9"/>
  <c r="AA20" i="9"/>
  <c r="AC20" i="9"/>
  <c r="AC19" i="9"/>
  <c r="AB19" i="9"/>
  <c r="AD19" i="9"/>
  <c r="AA19" i="9"/>
  <c r="AB18" i="9"/>
  <c r="AD18" i="9"/>
  <c r="AA18" i="9"/>
  <c r="AC18" i="9"/>
  <c r="AB17" i="9"/>
  <c r="AD17" i="9"/>
  <c r="AA17" i="9"/>
  <c r="AC17" i="9"/>
  <c r="AA16" i="9"/>
  <c r="AB16" i="9"/>
  <c r="AD16" i="9"/>
  <c r="AC16" i="9"/>
  <c r="AA15" i="9"/>
  <c r="AB15" i="9"/>
  <c r="AD15" i="9"/>
  <c r="AC15" i="9"/>
  <c r="AC14" i="9"/>
  <c r="AB14" i="9"/>
  <c r="AD14" i="9"/>
  <c r="AA14" i="9"/>
  <c r="AB13" i="9"/>
  <c r="AD13" i="9"/>
  <c r="AA13" i="9"/>
  <c r="AC13" i="9"/>
  <c r="AB12" i="9"/>
  <c r="AD12" i="9"/>
  <c r="AA12" i="9"/>
  <c r="AC12" i="9"/>
  <c r="AA11" i="9"/>
  <c r="AB11" i="9"/>
  <c r="AD11" i="9"/>
  <c r="AC11" i="9"/>
  <c r="AA10" i="9"/>
  <c r="AB10" i="9"/>
  <c r="AD10" i="9"/>
  <c r="AC10" i="9"/>
  <c r="AA9" i="9"/>
  <c r="AB9" i="9"/>
  <c r="AD9" i="9"/>
  <c r="AC9" i="9"/>
  <c r="AA8" i="9"/>
  <c r="AB8" i="9"/>
  <c r="AD8" i="9"/>
  <c r="AC8" i="9"/>
  <c r="AA7" i="9"/>
  <c r="AB7" i="9"/>
  <c r="AB44" i="9" s="1"/>
  <c r="AB52" i="9" s="1"/>
  <c r="AD7" i="9"/>
  <c r="AC7" i="9"/>
  <c r="AB6" i="9"/>
  <c r="AD6" i="9"/>
  <c r="AA6" i="9"/>
  <c r="AC6" i="9"/>
  <c r="AA25" i="10"/>
  <c r="AC25" i="10"/>
  <c r="AB25" i="10"/>
  <c r="AD25" i="10"/>
  <c r="AB24" i="10"/>
  <c r="AD24" i="10"/>
  <c r="AD44" i="10" s="1"/>
  <c r="AD52" i="10" s="1"/>
  <c r="AA24" i="10"/>
  <c r="AA42" i="10" s="1"/>
  <c r="AA50" i="10" s="1"/>
  <c r="AC24" i="10"/>
  <c r="AA23" i="10"/>
  <c r="AC23" i="10"/>
  <c r="AB23" i="10"/>
  <c r="AD23" i="10"/>
  <c r="AA22" i="10"/>
  <c r="AC22" i="10"/>
  <c r="AB22" i="10"/>
  <c r="AD22" i="10"/>
  <c r="AA21" i="10"/>
  <c r="AC21" i="10"/>
  <c r="AB21" i="10"/>
  <c r="AD21" i="10"/>
  <c r="AA20" i="10"/>
  <c r="AC20" i="10"/>
  <c r="AB20" i="10"/>
  <c r="AD20" i="10"/>
  <c r="AA19" i="10"/>
  <c r="AC19" i="10"/>
  <c r="AB19" i="10"/>
  <c r="AD19" i="10"/>
  <c r="AA18" i="10"/>
  <c r="AC18" i="10"/>
  <c r="AB18" i="10"/>
  <c r="AD18" i="10"/>
  <c r="AA17" i="10"/>
  <c r="AC17" i="10"/>
  <c r="AB17" i="10"/>
  <c r="AD17" i="10"/>
  <c r="AA16" i="10"/>
  <c r="AC16" i="10"/>
  <c r="AB16" i="10"/>
  <c r="AD16" i="10"/>
  <c r="AA15" i="10"/>
  <c r="AC15" i="10"/>
  <c r="AB15" i="10"/>
  <c r="AD15" i="10"/>
  <c r="AA14" i="10"/>
  <c r="AC14" i="10"/>
  <c r="AB14" i="10"/>
  <c r="AD14" i="10"/>
  <c r="AA13" i="10"/>
  <c r="AC13" i="10"/>
  <c r="AB13" i="10"/>
  <c r="AD13" i="10"/>
  <c r="AA12" i="10"/>
  <c r="AC12" i="10"/>
  <c r="AB12" i="10"/>
  <c r="AD12" i="10"/>
  <c r="AA11" i="10"/>
  <c r="AC11" i="10"/>
  <c r="AB11" i="10"/>
  <c r="AD11" i="10"/>
  <c r="AF10" i="10"/>
  <c r="AA10" i="10"/>
  <c r="AC10" i="10"/>
  <c r="AD10" i="10"/>
  <c r="AA9" i="10"/>
  <c r="AC9" i="10"/>
  <c r="AB9" i="10"/>
  <c r="AD9" i="10"/>
  <c r="AA8" i="10"/>
  <c r="AC8" i="10"/>
  <c r="AB8" i="10"/>
  <c r="AD8" i="10"/>
  <c r="AA7" i="10"/>
  <c r="AC7" i="10"/>
  <c r="AB7" i="10"/>
  <c r="AD7" i="10"/>
  <c r="AA6" i="10"/>
  <c r="AC6" i="10"/>
  <c r="AB6" i="10"/>
  <c r="AD6" i="10"/>
  <c r="AB25" i="16"/>
  <c r="AD25" i="16"/>
  <c r="AA25" i="16"/>
  <c r="AC25" i="16"/>
  <c r="AB24" i="16"/>
  <c r="AD24" i="16"/>
  <c r="AA24" i="16"/>
  <c r="AC24" i="16"/>
  <c r="AB23" i="16"/>
  <c r="AD23" i="16"/>
  <c r="AA23" i="16"/>
  <c r="AC23" i="16"/>
  <c r="AB22" i="16"/>
  <c r="AD22" i="16"/>
  <c r="AA22" i="16"/>
  <c r="AC22" i="16"/>
  <c r="AA21" i="16"/>
  <c r="AC21" i="16"/>
  <c r="AC41" i="16" s="1"/>
  <c r="AC49" i="16" s="1"/>
  <c r="AB21" i="16"/>
  <c r="AD21" i="16"/>
  <c r="AB20" i="16"/>
  <c r="AD20" i="16"/>
  <c r="AA20" i="16"/>
  <c r="AC20" i="16"/>
  <c r="AB19" i="16"/>
  <c r="AD19" i="16"/>
  <c r="AA19" i="16"/>
  <c r="AC19" i="16"/>
  <c r="AB18" i="16"/>
  <c r="AD18" i="16"/>
  <c r="AA18" i="16"/>
  <c r="AC18" i="16"/>
  <c r="AB17" i="16"/>
  <c r="AD17" i="16"/>
  <c r="AA17" i="16"/>
  <c r="AC17" i="16"/>
  <c r="AB16" i="16"/>
  <c r="AD16" i="16"/>
  <c r="AA16" i="16"/>
  <c r="AC16" i="16"/>
  <c r="AB15" i="16"/>
  <c r="AD15" i="16"/>
  <c r="AA15" i="16"/>
  <c r="AC15" i="16"/>
  <c r="AB14" i="16"/>
  <c r="AD14" i="16"/>
  <c r="AA14" i="16"/>
  <c r="AC14" i="16"/>
  <c r="AG13" i="16"/>
  <c r="AA13" i="16"/>
  <c r="AB13" i="16"/>
  <c r="AB41" i="16" s="1"/>
  <c r="AB49" i="16" s="1"/>
  <c r="AD13" i="16"/>
  <c r="AB12" i="16"/>
  <c r="AD12" i="16"/>
  <c r="AA12" i="16"/>
  <c r="AC12" i="16"/>
  <c r="AB11" i="16"/>
  <c r="AD11" i="16"/>
  <c r="AA11" i="16"/>
  <c r="AC11" i="16"/>
  <c r="AB10" i="16"/>
  <c r="AD10" i="16"/>
  <c r="AA10" i="16"/>
  <c r="AC10" i="16"/>
  <c r="AB9" i="16"/>
  <c r="AD9" i="16"/>
  <c r="AA9" i="16"/>
  <c r="AC9" i="16"/>
  <c r="AB8" i="16"/>
  <c r="AD8" i="16"/>
  <c r="AA8" i="16"/>
  <c r="AC8" i="16"/>
  <c r="AB7" i="16"/>
  <c r="AD7" i="16"/>
  <c r="AA7" i="16"/>
  <c r="AC7" i="16"/>
  <c r="AB6" i="16"/>
  <c r="AD6" i="16"/>
  <c r="AD46" i="16" s="1"/>
  <c r="AD54" i="16" s="1"/>
  <c r="AA6" i="16"/>
  <c r="AA42" i="16" s="1"/>
  <c r="AA50" i="16" s="1"/>
  <c r="AC6" i="16"/>
  <c r="AA25" i="15"/>
  <c r="AC25" i="15"/>
  <c r="AB25" i="15"/>
  <c r="AD25" i="15"/>
  <c r="AA24" i="15"/>
  <c r="AC24" i="15"/>
  <c r="AB24" i="15"/>
  <c r="AD24" i="15"/>
  <c r="AA23" i="15"/>
  <c r="AC23" i="15"/>
  <c r="AB23" i="15"/>
  <c r="AD23" i="15"/>
  <c r="AA22" i="15"/>
  <c r="AC22" i="15"/>
  <c r="AB22" i="15"/>
  <c r="AD22" i="15"/>
  <c r="AA21" i="15"/>
  <c r="AC21" i="15"/>
  <c r="AB21" i="15"/>
  <c r="AD21" i="15"/>
  <c r="AA20" i="15"/>
  <c r="AC20" i="15"/>
  <c r="AB20" i="15"/>
  <c r="AD20" i="15"/>
  <c r="AA19" i="15"/>
  <c r="AC19" i="15"/>
  <c r="AB19" i="15"/>
  <c r="AD19" i="15"/>
  <c r="AA18" i="15"/>
  <c r="AC18" i="15"/>
  <c r="AB18" i="15"/>
  <c r="AD18" i="15"/>
  <c r="AA17" i="15"/>
  <c r="AC17" i="15"/>
  <c r="AB17" i="15"/>
  <c r="AD17" i="15"/>
  <c r="AA16" i="15"/>
  <c r="AC16" i="15"/>
  <c r="AB16" i="15"/>
  <c r="AD16" i="15"/>
  <c r="AA15" i="15"/>
  <c r="AC15" i="15"/>
  <c r="AB15" i="15"/>
  <c r="AD15" i="15"/>
  <c r="AA14" i="15"/>
  <c r="AC14" i="15"/>
  <c r="AB14" i="15"/>
  <c r="AD14" i="15"/>
  <c r="AA13" i="15"/>
  <c r="AC13" i="15"/>
  <c r="AB13" i="15"/>
  <c r="AD13" i="15"/>
  <c r="AA12" i="15"/>
  <c r="AC12" i="15"/>
  <c r="AB12" i="15"/>
  <c r="AD12" i="15"/>
  <c r="AA11" i="15"/>
  <c r="AC11" i="15"/>
  <c r="AB11" i="15"/>
  <c r="AD11" i="15"/>
  <c r="AA10" i="15"/>
  <c r="AC10" i="15"/>
  <c r="AB10" i="15"/>
  <c r="AD10" i="15"/>
  <c r="AA9" i="15"/>
  <c r="AC9" i="15"/>
  <c r="AB9" i="15"/>
  <c r="AD9" i="15"/>
  <c r="AA8" i="15"/>
  <c r="AC8" i="15"/>
  <c r="AB8" i="15"/>
  <c r="AD8" i="15"/>
  <c r="AA7" i="15"/>
  <c r="AC7" i="15"/>
  <c r="AB7" i="15"/>
  <c r="AD7" i="15"/>
  <c r="AA6" i="15"/>
  <c r="AA46" i="15" s="1"/>
  <c r="AA54" i="15" s="1"/>
  <c r="AC6" i="15"/>
  <c r="AC46" i="15" s="1"/>
  <c r="AC54" i="15" s="1"/>
  <c r="AB6" i="15"/>
  <c r="AB46" i="15" s="1"/>
  <c r="AB54" i="15" s="1"/>
  <c r="AD6" i="15"/>
  <c r="AD46" i="15" s="1"/>
  <c r="AD54" i="15" s="1"/>
  <c r="AB28" i="18"/>
  <c r="AD28" i="18"/>
  <c r="AA28" i="18"/>
  <c r="AC28" i="18"/>
  <c r="AB27" i="18"/>
  <c r="AD27" i="18"/>
  <c r="AA27" i="18"/>
  <c r="AC27" i="18"/>
  <c r="AB26" i="18"/>
  <c r="AD26" i="18"/>
  <c r="AA26" i="18"/>
  <c r="AC26" i="18"/>
  <c r="AB25" i="18"/>
  <c r="AD25" i="18"/>
  <c r="AA25" i="18"/>
  <c r="AC25" i="18"/>
  <c r="AB24" i="18"/>
  <c r="AD24" i="18"/>
  <c r="AA24" i="18"/>
  <c r="AC24" i="18"/>
  <c r="AB23" i="18"/>
  <c r="AD23" i="18"/>
  <c r="AA23" i="18"/>
  <c r="AC23" i="18"/>
  <c r="AB22" i="18"/>
  <c r="AD22" i="18"/>
  <c r="AA22" i="18"/>
  <c r="AC22" i="18"/>
  <c r="AB21" i="18"/>
  <c r="AD21" i="18"/>
  <c r="AA21" i="18"/>
  <c r="AC21" i="18"/>
  <c r="AB20" i="18"/>
  <c r="AD20" i="18"/>
  <c r="AA20" i="18"/>
  <c r="AC20" i="18"/>
  <c r="AB19" i="18"/>
  <c r="AD19" i="18"/>
  <c r="AA19" i="18"/>
  <c r="AC19" i="18"/>
  <c r="AB18" i="18"/>
  <c r="AD18" i="18"/>
  <c r="AA18" i="18"/>
  <c r="AC18" i="18"/>
  <c r="AB17" i="18"/>
  <c r="AD17" i="18"/>
  <c r="AA17" i="18"/>
  <c r="AC17" i="18"/>
  <c r="AB16" i="18"/>
  <c r="AD16" i="18"/>
  <c r="AA16" i="18"/>
  <c r="AC16" i="18"/>
  <c r="AB15" i="18"/>
  <c r="AD15" i="18"/>
  <c r="AA15" i="18"/>
  <c r="AC15" i="18"/>
  <c r="AB14" i="18"/>
  <c r="AD14" i="18"/>
  <c r="AA14" i="18"/>
  <c r="AC14" i="18"/>
  <c r="AB13" i="18"/>
  <c r="AD13" i="18"/>
  <c r="AA13" i="18"/>
  <c r="AC13" i="18"/>
  <c r="AB12" i="18"/>
  <c r="AD12" i="18"/>
  <c r="AA12" i="18"/>
  <c r="AC12" i="18"/>
  <c r="AB11" i="18"/>
  <c r="AD11" i="18"/>
  <c r="AA11" i="18"/>
  <c r="AC11" i="18"/>
  <c r="AB10" i="18"/>
  <c r="AD10" i="18"/>
  <c r="AA10" i="18"/>
  <c r="AC10" i="18"/>
  <c r="AB9" i="18"/>
  <c r="AD9" i="18"/>
  <c r="AA9" i="18"/>
  <c r="AC9" i="18"/>
  <c r="AB8" i="18"/>
  <c r="AD8" i="18"/>
  <c r="AA8" i="18"/>
  <c r="AC8" i="18"/>
  <c r="AB7" i="18"/>
  <c r="AD7" i="18"/>
  <c r="AA7" i="18"/>
  <c r="AC7" i="18"/>
  <c r="AB6" i="18"/>
  <c r="AB46" i="18" s="1"/>
  <c r="AB54" i="18" s="1"/>
  <c r="AD6" i="18"/>
  <c r="AD46" i="18" s="1"/>
  <c r="AD54" i="18" s="1"/>
  <c r="AA6" i="18"/>
  <c r="AA46" i="18" s="1"/>
  <c r="AA54" i="18" s="1"/>
  <c r="AC6" i="18"/>
  <c r="AC46" i="18" s="1"/>
  <c r="AC54" i="18" s="1"/>
  <c r="AA23" i="12"/>
  <c r="AC23" i="12"/>
  <c r="AB23" i="12"/>
  <c r="AD23" i="12"/>
  <c r="AA22" i="12"/>
  <c r="AC22" i="12"/>
  <c r="AB22" i="12"/>
  <c r="AD22" i="12"/>
  <c r="AB21" i="12"/>
  <c r="AD21" i="12"/>
  <c r="AD45" i="12" s="1"/>
  <c r="AD53" i="12" s="1"/>
  <c r="AA21" i="12"/>
  <c r="AA41" i="12" s="1"/>
  <c r="AA49" i="12" s="1"/>
  <c r="AC21" i="12"/>
  <c r="AA20" i="12"/>
  <c r="AC20" i="12"/>
  <c r="AB20" i="12"/>
  <c r="AD20" i="12"/>
  <c r="AA19" i="12"/>
  <c r="AC19" i="12"/>
  <c r="AB19" i="12"/>
  <c r="AD19" i="12"/>
  <c r="AA18" i="12"/>
  <c r="AC18" i="12"/>
  <c r="AB18" i="12"/>
  <c r="AD18" i="12"/>
  <c r="AA17" i="12"/>
  <c r="AC17" i="12"/>
  <c r="AB17" i="12"/>
  <c r="AD17" i="12"/>
  <c r="AA16" i="12"/>
  <c r="AC16" i="12"/>
  <c r="AB16" i="12"/>
  <c r="AD16" i="12"/>
  <c r="AA15" i="12"/>
  <c r="AC15" i="12"/>
  <c r="AB15" i="12"/>
  <c r="AD15" i="12"/>
  <c r="AA14" i="12"/>
  <c r="AC14" i="12"/>
  <c r="AB14" i="12"/>
  <c r="AD14" i="12"/>
  <c r="AA13" i="12"/>
  <c r="AC13" i="12"/>
  <c r="AB13" i="12"/>
  <c r="AD13" i="12"/>
  <c r="AA12" i="12"/>
  <c r="AC12" i="12"/>
  <c r="AB12" i="12"/>
  <c r="AD12" i="12"/>
  <c r="AA11" i="12"/>
  <c r="AC11" i="12"/>
  <c r="AB11" i="12"/>
  <c r="AD11" i="12"/>
  <c r="AA10" i="12"/>
  <c r="AC10" i="12"/>
  <c r="AB10" i="12"/>
  <c r="AD10" i="12"/>
  <c r="AA9" i="12"/>
  <c r="AC9" i="12"/>
  <c r="AB9" i="12"/>
  <c r="AD9" i="12"/>
  <c r="AA8" i="12"/>
  <c r="AC8" i="12"/>
  <c r="AB8" i="12"/>
  <c r="AD8" i="12"/>
  <c r="AA7" i="12"/>
  <c r="AC7" i="12"/>
  <c r="AB7" i="12"/>
  <c r="AD7" i="12"/>
  <c r="AA6" i="12"/>
  <c r="AC6" i="12"/>
  <c r="AC46" i="12" s="1"/>
  <c r="AC54" i="12" s="1"/>
  <c r="AB6" i="12"/>
  <c r="AB46" i="12" s="1"/>
  <c r="AB54" i="12" s="1"/>
  <c r="AD6" i="12"/>
  <c r="AA23" i="14"/>
  <c r="AC23" i="14"/>
  <c r="AB23" i="14"/>
  <c r="AB41" i="14" s="1"/>
  <c r="AB49" i="14" s="1"/>
  <c r="AD23" i="14"/>
  <c r="AB22" i="14"/>
  <c r="AD22" i="14"/>
  <c r="AA22" i="14"/>
  <c r="AC22" i="14"/>
  <c r="AB21" i="14"/>
  <c r="AD21" i="14"/>
  <c r="AA21" i="14"/>
  <c r="AC21" i="14"/>
  <c r="AB20" i="14"/>
  <c r="AD20" i="14"/>
  <c r="AA20" i="14"/>
  <c r="AC20" i="14"/>
  <c r="AB19" i="14"/>
  <c r="AD19" i="14"/>
  <c r="AA19" i="14"/>
  <c r="AC19" i="14"/>
  <c r="AB18" i="14"/>
  <c r="AD18" i="14"/>
  <c r="AA18" i="14"/>
  <c r="AC18" i="14"/>
  <c r="AB17" i="14"/>
  <c r="AD17" i="14"/>
  <c r="AA17" i="14"/>
  <c r="AC17" i="14"/>
  <c r="AB16" i="14"/>
  <c r="AD16" i="14"/>
  <c r="AA16" i="14"/>
  <c r="AC16" i="14"/>
  <c r="AB15" i="14"/>
  <c r="AD15" i="14"/>
  <c r="AA15" i="14"/>
  <c r="AC15" i="14"/>
  <c r="AB14" i="14"/>
  <c r="AD14" i="14"/>
  <c r="AA14" i="14"/>
  <c r="AC14" i="14"/>
  <c r="AB13" i="14"/>
  <c r="AD13" i="14"/>
  <c r="AA13" i="14"/>
  <c r="AC13" i="14"/>
  <c r="AB12" i="14"/>
  <c r="AD12" i="14"/>
  <c r="AA12" i="14"/>
  <c r="AC12" i="14"/>
  <c r="AB11" i="14"/>
  <c r="AD11" i="14"/>
  <c r="AA11" i="14"/>
  <c r="AC11" i="14"/>
  <c r="AB10" i="14"/>
  <c r="AD10" i="14"/>
  <c r="AA10" i="14"/>
  <c r="AC10" i="14"/>
  <c r="AB9" i="14"/>
  <c r="AD9" i="14"/>
  <c r="AA9" i="14"/>
  <c r="AC9" i="14"/>
  <c r="AB8" i="14"/>
  <c r="AD8" i="14"/>
  <c r="AA8" i="14"/>
  <c r="AC8" i="14"/>
  <c r="AB7" i="14"/>
  <c r="AD7" i="14"/>
  <c r="AA7" i="14"/>
  <c r="AC7" i="14"/>
  <c r="AB6" i="14"/>
  <c r="AD6" i="14"/>
  <c r="AD46" i="14" s="1"/>
  <c r="AD54" i="14" s="1"/>
  <c r="AA6" i="14"/>
  <c r="AA46" i="14" s="1"/>
  <c r="AA54" i="14" s="1"/>
  <c r="AC6" i="14"/>
  <c r="AB24" i="11"/>
  <c r="AD24" i="11"/>
  <c r="AA24" i="11"/>
  <c r="AC24" i="11"/>
  <c r="AB23" i="11"/>
  <c r="AD23" i="11"/>
  <c r="AA23" i="11"/>
  <c r="AC23" i="11"/>
  <c r="AB22" i="11"/>
  <c r="AD22" i="11"/>
  <c r="AA22" i="11"/>
  <c r="AC22" i="11"/>
  <c r="AB21" i="11"/>
  <c r="AD21" i="11"/>
  <c r="AA21" i="11"/>
  <c r="AC21" i="11"/>
  <c r="AB20" i="11"/>
  <c r="AD20" i="11"/>
  <c r="AA20" i="11"/>
  <c r="AC20" i="11"/>
  <c r="AB19" i="11"/>
  <c r="AD19" i="11"/>
  <c r="AA19" i="11"/>
  <c r="AC19" i="11"/>
  <c r="AB18" i="11"/>
  <c r="AD18" i="11"/>
  <c r="AA18" i="11"/>
  <c r="AC18" i="11"/>
  <c r="AB17" i="11"/>
  <c r="AD17" i="11"/>
  <c r="AA17" i="11"/>
  <c r="AC17" i="11"/>
  <c r="AB16" i="11"/>
  <c r="AD16" i="11"/>
  <c r="AA16" i="11"/>
  <c r="AC16" i="11"/>
  <c r="AB15" i="11"/>
  <c r="AD15" i="11"/>
  <c r="AA15" i="11"/>
  <c r="AC15" i="11"/>
  <c r="AB14" i="11"/>
  <c r="AD14" i="11"/>
  <c r="AA14" i="11"/>
  <c r="AC14" i="11"/>
  <c r="AB13" i="11"/>
  <c r="AD13" i="11"/>
  <c r="AA13" i="11"/>
  <c r="AC13" i="11"/>
  <c r="AB12" i="11"/>
  <c r="AD12" i="11"/>
  <c r="AA12" i="11"/>
  <c r="AC12" i="11"/>
  <c r="AA11" i="11"/>
  <c r="AC11" i="11"/>
  <c r="AB11" i="11"/>
  <c r="AD11" i="11"/>
  <c r="AB10" i="11"/>
  <c r="AD10" i="11"/>
  <c r="AA10" i="11"/>
  <c r="AC10" i="11"/>
  <c r="AB9" i="11"/>
  <c r="AD9" i="11"/>
  <c r="AA9" i="11"/>
  <c r="AC9" i="11"/>
  <c r="AB8" i="11"/>
  <c r="AD8" i="11"/>
  <c r="AA8" i="11"/>
  <c r="AC8" i="11"/>
  <c r="AB7" i="11"/>
  <c r="AD7" i="11"/>
  <c r="AA7" i="11"/>
  <c r="AC7" i="11"/>
  <c r="AB6" i="11"/>
  <c r="AD6" i="11"/>
  <c r="AD46" i="11" s="1"/>
  <c r="AD54" i="11" s="1"/>
  <c r="AA6" i="11"/>
  <c r="AA46" i="11" s="1"/>
  <c r="AA54" i="11" s="1"/>
  <c r="AC6" i="11"/>
  <c r="AB42" i="19"/>
  <c r="AB50" i="19" s="1"/>
  <c r="AD43" i="19"/>
  <c r="AD51" i="19" s="1"/>
  <c r="AB44" i="19"/>
  <c r="AB52" i="19" s="1"/>
  <c r="AA41" i="19"/>
  <c r="AA49" i="19" s="1"/>
  <c r="AC42" i="19"/>
  <c r="AC50" i="19" s="1"/>
  <c r="AA43" i="19"/>
  <c r="AA51" i="19" s="1"/>
  <c r="AA45" i="19"/>
  <c r="AA53" i="19" s="1"/>
  <c r="AB41" i="18"/>
  <c r="AB49" i="18" s="1"/>
  <c r="AD41" i="18"/>
  <c r="AD49" i="18" s="1"/>
  <c r="AB42" i="18"/>
  <c r="AB50" i="18" s="1"/>
  <c r="AB43" i="18"/>
  <c r="AB51" i="18" s="1"/>
  <c r="AD43" i="18"/>
  <c r="AD51" i="18" s="1"/>
  <c r="AB44" i="18"/>
  <c r="AB52" i="18" s="1"/>
  <c r="AB45" i="18"/>
  <c r="AB53" i="18" s="1"/>
  <c r="AD45" i="18"/>
  <c r="AD53" i="18" s="1"/>
  <c r="AA41" i="18"/>
  <c r="AA49" i="18" s="1"/>
  <c r="AC41" i="18"/>
  <c r="AC49" i="18" s="1"/>
  <c r="AC42" i="18"/>
  <c r="AC50" i="18" s="1"/>
  <c r="AA43" i="18"/>
  <c r="AA51" i="18" s="1"/>
  <c r="AC43" i="18"/>
  <c r="AC51" i="18" s="1"/>
  <c r="AC44" i="18"/>
  <c r="AC52" i="18" s="1"/>
  <c r="AA45" i="18"/>
  <c r="AA53" i="18" s="1"/>
  <c r="AC45" i="18"/>
  <c r="AC53" i="18" s="1"/>
  <c r="AC42" i="17"/>
  <c r="AC50" i="17" s="1"/>
  <c r="AC44" i="17"/>
  <c r="AC52" i="17" s="1"/>
  <c r="AD41" i="16"/>
  <c r="AD49" i="16" s="1"/>
  <c r="AB42" i="16"/>
  <c r="AB50" i="16" s="1"/>
  <c r="AD43" i="16"/>
  <c r="AD51" i="16" s="1"/>
  <c r="AB44" i="16"/>
  <c r="AB52" i="16" s="1"/>
  <c r="AD45" i="16"/>
  <c r="AD53" i="16" s="1"/>
  <c r="AA41" i="16"/>
  <c r="AA49" i="16" s="1"/>
  <c r="AC42" i="16"/>
  <c r="AC50" i="16" s="1"/>
  <c r="AA43" i="16"/>
  <c r="AA51" i="16" s="1"/>
  <c r="AC44" i="16"/>
  <c r="AC52" i="16" s="1"/>
  <c r="AA45" i="16"/>
  <c r="AA53" i="16" s="1"/>
  <c r="AD41" i="15"/>
  <c r="AD49" i="15" s="1"/>
  <c r="AB42" i="15"/>
  <c r="AB50" i="15" s="1"/>
  <c r="AD42" i="15"/>
  <c r="AD50" i="15" s="1"/>
  <c r="AD43" i="15"/>
  <c r="AD51" i="15" s="1"/>
  <c r="AB44" i="15"/>
  <c r="AB52" i="15" s="1"/>
  <c r="AD44" i="15"/>
  <c r="AD52" i="15" s="1"/>
  <c r="AD45" i="15"/>
  <c r="AD53" i="15" s="1"/>
  <c r="AA41" i="15"/>
  <c r="AA49" i="15" s="1"/>
  <c r="AA42" i="15"/>
  <c r="AA50" i="15" s="1"/>
  <c r="AC42" i="15"/>
  <c r="AC50" i="15" s="1"/>
  <c r="AA43" i="15"/>
  <c r="AA51" i="15" s="1"/>
  <c r="AA44" i="15"/>
  <c r="AA52" i="15" s="1"/>
  <c r="AC44" i="15"/>
  <c r="AC52" i="15" s="1"/>
  <c r="AA45" i="15"/>
  <c r="AA53" i="15" s="1"/>
  <c r="AD41" i="14"/>
  <c r="AD49" i="14" s="1"/>
  <c r="AB42" i="14"/>
  <c r="AB50" i="14" s="1"/>
  <c r="AD43" i="14"/>
  <c r="AD51" i="14" s="1"/>
  <c r="AB44" i="14"/>
  <c r="AB52" i="14" s="1"/>
  <c r="AD45" i="14"/>
  <c r="AD53" i="14" s="1"/>
  <c r="AB41" i="12"/>
  <c r="AB49" i="12" s="1"/>
  <c r="AD44" i="12"/>
  <c r="AD52" i="12" s="1"/>
  <c r="AC41" i="12"/>
  <c r="AC49" i="12" s="1"/>
  <c r="AC43" i="12"/>
  <c r="AC51" i="12" s="1"/>
  <c r="AC45" i="12"/>
  <c r="AC53" i="12" s="1"/>
  <c r="AC41" i="11"/>
  <c r="AC49" i="11" s="1"/>
  <c r="AC43" i="11"/>
  <c r="AC51" i="11" s="1"/>
  <c r="AA44" i="10"/>
  <c r="AA52" i="10" s="1"/>
  <c r="AB44" i="17" l="1"/>
  <c r="AB52" i="17" s="1"/>
  <c r="AD41" i="17"/>
  <c r="AD49" i="17" s="1"/>
  <c r="AD42" i="17"/>
  <c r="AD50" i="17" s="1"/>
  <c r="AA43" i="17"/>
  <c r="AA51" i="17" s="1"/>
  <c r="AD45" i="17"/>
  <c r="AD53" i="17" s="1"/>
  <c r="AA45" i="17"/>
  <c r="AA53" i="17" s="1"/>
  <c r="AD42" i="19"/>
  <c r="AD50" i="19" s="1"/>
  <c r="AD45" i="19"/>
  <c r="AD53" i="19" s="1"/>
  <c r="AA43" i="12"/>
  <c r="AA51" i="12" s="1"/>
  <c r="AA45" i="11"/>
  <c r="AA53" i="11" s="1"/>
  <c r="AD42" i="11"/>
  <c r="AD50" i="11" s="1"/>
  <c r="AA44" i="12"/>
  <c r="AA52" i="12" s="1"/>
  <c r="AA42" i="12"/>
  <c r="AA50" i="12" s="1"/>
  <c r="AB45" i="12"/>
  <c r="AB53" i="12" s="1"/>
  <c r="AB42" i="12"/>
  <c r="AB50" i="12" s="1"/>
  <c r="AD44" i="14"/>
  <c r="AD52" i="14" s="1"/>
  <c r="AD42" i="14"/>
  <c r="AD50" i="14" s="1"/>
  <c r="AC45" i="15"/>
  <c r="AC53" i="15" s="1"/>
  <c r="AC43" i="15"/>
  <c r="AC51" i="15" s="1"/>
  <c r="AC41" i="15"/>
  <c r="AC49" i="15" s="1"/>
  <c r="AC45" i="16"/>
  <c r="AC53" i="16" s="1"/>
  <c r="AC43" i="16"/>
  <c r="AC51" i="16" s="1"/>
  <c r="AD44" i="16"/>
  <c r="AD52" i="16" s="1"/>
  <c r="AD42" i="16"/>
  <c r="AD50" i="16" s="1"/>
  <c r="AC45" i="17"/>
  <c r="AC53" i="17" s="1"/>
  <c r="AC43" i="17"/>
  <c r="AC51" i="17" s="1"/>
  <c r="AC41" i="17"/>
  <c r="AC49" i="17" s="1"/>
  <c r="AD44" i="17"/>
  <c r="AD52" i="17" s="1"/>
  <c r="AD44" i="18"/>
  <c r="AD52" i="18" s="1"/>
  <c r="AD42" i="18"/>
  <c r="AD50" i="18" s="1"/>
  <c r="AC45" i="19"/>
  <c r="AC53" i="19" s="1"/>
  <c r="AC43" i="19"/>
  <c r="AC51" i="19" s="1"/>
  <c r="AC41" i="19"/>
  <c r="AC49" i="19" s="1"/>
  <c r="AD44" i="19"/>
  <c r="AD52" i="19" s="1"/>
  <c r="AC46" i="11"/>
  <c r="AC54" i="11" s="1"/>
  <c r="AC42" i="11"/>
  <c r="AC50" i="11" s="1"/>
  <c r="AC46" i="14"/>
  <c r="AC54" i="14" s="1"/>
  <c r="AC41" i="14"/>
  <c r="AC49" i="14" s="1"/>
  <c r="AC42" i="14"/>
  <c r="AC50" i="14" s="1"/>
  <c r="AC44" i="14"/>
  <c r="AC52" i="14" s="1"/>
  <c r="AD41" i="12"/>
  <c r="AD49" i="12" s="1"/>
  <c r="AC46" i="16"/>
  <c r="AC54" i="16" s="1"/>
  <c r="AD46" i="10"/>
  <c r="AD54" i="10" s="1"/>
  <c r="AD41" i="10"/>
  <c r="AD49" i="10" s="1"/>
  <c r="AD42" i="10"/>
  <c r="AD50" i="10" s="1"/>
  <c r="AD46" i="19"/>
  <c r="AD54" i="19" s="1"/>
  <c r="AD46" i="17"/>
  <c r="AD54" i="17" s="1"/>
  <c r="AA41" i="11"/>
  <c r="AA49" i="11" s="1"/>
  <c r="AA45" i="12"/>
  <c r="AA53" i="12" s="1"/>
  <c r="AB44" i="12"/>
  <c r="AB52" i="12" s="1"/>
  <c r="AD41" i="11"/>
  <c r="AD49" i="11" s="1"/>
  <c r="AD44" i="11"/>
  <c r="AD52" i="11" s="1"/>
  <c r="AC44" i="12"/>
  <c r="AC52" i="12" s="1"/>
  <c r="AC42" i="12"/>
  <c r="AC50" i="12" s="1"/>
  <c r="AB43" i="12"/>
  <c r="AB51" i="12" s="1"/>
  <c r="AB45" i="14"/>
  <c r="AB53" i="14" s="1"/>
  <c r="AB43" i="14"/>
  <c r="AB51" i="14" s="1"/>
  <c r="AB45" i="15"/>
  <c r="AB53" i="15" s="1"/>
  <c r="AB43" i="15"/>
  <c r="AB51" i="15" s="1"/>
  <c r="AB41" i="15"/>
  <c r="AB49" i="15" s="1"/>
  <c r="AA44" i="16"/>
  <c r="AA52" i="16" s="1"/>
  <c r="AB45" i="16"/>
  <c r="AB53" i="16" s="1"/>
  <c r="AB43" i="16"/>
  <c r="AB51" i="16" s="1"/>
  <c r="AA44" i="17"/>
  <c r="AA52" i="17" s="1"/>
  <c r="AB45" i="17"/>
  <c r="AB53" i="17" s="1"/>
  <c r="AB43" i="17"/>
  <c r="AB51" i="17" s="1"/>
  <c r="AB41" i="17"/>
  <c r="AB49" i="17" s="1"/>
  <c r="AA44" i="18"/>
  <c r="AA52" i="18" s="1"/>
  <c r="AA42" i="18"/>
  <c r="AA50" i="18" s="1"/>
  <c r="AA44" i="19"/>
  <c r="AA52" i="19" s="1"/>
  <c r="AB45" i="19"/>
  <c r="AB53" i="19" s="1"/>
  <c r="AB43" i="19"/>
  <c r="AB51" i="19" s="1"/>
  <c r="AB41" i="19"/>
  <c r="AB49" i="19" s="1"/>
  <c r="AB41" i="11"/>
  <c r="AB49" i="11" s="1"/>
  <c r="AB46" i="14"/>
  <c r="AB54" i="14" s="1"/>
  <c r="AA46" i="12"/>
  <c r="AA54" i="12" s="1"/>
  <c r="AB46" i="16"/>
  <c r="AB54" i="16" s="1"/>
  <c r="AA41" i="10"/>
  <c r="AA49" i="10" s="1"/>
  <c r="AB42" i="9"/>
  <c r="AB50" i="9" s="1"/>
  <c r="AA46" i="19"/>
  <c r="AA54" i="19" s="1"/>
  <c r="AA46" i="17"/>
  <c r="AA54" i="17" s="1"/>
  <c r="AD43" i="8"/>
  <c r="AD51" i="8" s="1"/>
  <c r="AD42" i="8"/>
  <c r="AD50" i="8" s="1"/>
  <c r="AD44" i="8"/>
  <c r="AD52" i="8" s="1"/>
  <c r="AD41" i="8"/>
  <c r="AD49" i="8" s="1"/>
  <c r="AD45" i="8"/>
  <c r="AD53" i="8" s="1"/>
  <c r="AD46" i="8"/>
  <c r="AD54" i="8" s="1"/>
  <c r="AA46" i="8"/>
  <c r="AA54" i="8" s="1"/>
  <c r="AA44" i="8"/>
  <c r="AA52" i="8" s="1"/>
  <c r="AA41" i="8"/>
  <c r="AA49" i="8" s="1"/>
  <c r="AA43" i="8"/>
  <c r="AA51" i="8" s="1"/>
  <c r="AA45" i="8"/>
  <c r="AA53" i="8" s="1"/>
  <c r="AA42" i="8"/>
  <c r="AA50" i="8" s="1"/>
  <c r="AB46" i="8"/>
  <c r="AB54" i="8" s="1"/>
  <c r="AB45" i="8"/>
  <c r="AB53" i="8" s="1"/>
  <c r="AB44" i="8"/>
  <c r="AB52" i="8" s="1"/>
  <c r="AB43" i="8"/>
  <c r="AB51" i="8" s="1"/>
  <c r="AB42" i="8"/>
  <c r="AB50" i="8" s="1"/>
  <c r="AB41" i="8"/>
  <c r="AB49" i="8" s="1"/>
  <c r="AC46" i="8"/>
  <c r="AC54" i="8" s="1"/>
  <c r="AC45" i="8"/>
  <c r="AC53" i="8" s="1"/>
  <c r="AC44" i="8"/>
  <c r="AC52" i="8" s="1"/>
  <c r="AC43" i="8"/>
  <c r="AC51" i="8" s="1"/>
  <c r="AC42" i="8"/>
  <c r="AC50" i="8" s="1"/>
  <c r="AC41" i="8"/>
  <c r="AC49" i="8" s="1"/>
  <c r="AB41" i="9"/>
  <c r="AB49" i="9" s="1"/>
  <c r="AB45" i="9"/>
  <c r="AB53" i="9" s="1"/>
  <c r="AB43" i="9"/>
  <c r="AB51" i="9" s="1"/>
  <c r="AB46" i="9"/>
  <c r="AB54" i="9" s="1"/>
  <c r="AA46" i="9"/>
  <c r="AA54" i="9" s="1"/>
  <c r="AA44" i="9"/>
  <c r="AA52" i="9" s="1"/>
  <c r="AA42" i="9"/>
  <c r="AA50" i="9" s="1"/>
  <c r="AA45" i="9"/>
  <c r="AA53" i="9" s="1"/>
  <c r="AA43" i="9"/>
  <c r="AA51" i="9" s="1"/>
  <c r="AA41" i="9"/>
  <c r="AA49" i="9" s="1"/>
  <c r="AC45" i="9"/>
  <c r="AC53" i="9" s="1"/>
  <c r="AC43" i="9"/>
  <c r="AC51" i="9" s="1"/>
  <c r="AC41" i="9"/>
  <c r="AC49" i="9" s="1"/>
  <c r="AC46" i="9"/>
  <c r="AC54" i="9" s="1"/>
  <c r="AC44" i="9"/>
  <c r="AC52" i="9" s="1"/>
  <c r="AC42" i="9"/>
  <c r="AC50" i="9" s="1"/>
  <c r="AD46" i="9"/>
  <c r="AD54" i="9" s="1"/>
  <c r="AD44" i="9"/>
  <c r="AD52" i="9" s="1"/>
  <c r="AD42" i="9"/>
  <c r="AD50" i="9" s="1"/>
  <c r="AD45" i="9"/>
  <c r="AD53" i="9" s="1"/>
  <c r="AD43" i="9"/>
  <c r="AD51" i="9" s="1"/>
  <c r="AD41" i="9"/>
  <c r="AD49" i="9" s="1"/>
  <c r="AA45" i="10"/>
  <c r="AA53" i="10" s="1"/>
  <c r="AA43" i="10"/>
  <c r="AA51" i="10" s="1"/>
  <c r="AD45" i="10"/>
  <c r="AD53" i="10" s="1"/>
  <c r="AD43" i="10"/>
  <c r="AD51" i="10" s="1"/>
  <c r="AA46" i="10"/>
  <c r="AA54" i="10" s="1"/>
  <c r="AB46" i="10"/>
  <c r="AB54" i="10" s="1"/>
  <c r="AB45" i="10"/>
  <c r="AB53" i="10" s="1"/>
  <c r="AB44" i="10"/>
  <c r="AB52" i="10" s="1"/>
  <c r="AB43" i="10"/>
  <c r="AB51" i="10" s="1"/>
  <c r="AB42" i="10"/>
  <c r="AB50" i="10" s="1"/>
  <c r="AB41" i="10"/>
  <c r="AB49" i="10" s="1"/>
  <c r="AC46" i="10"/>
  <c r="AC54" i="10" s="1"/>
  <c r="AC45" i="10"/>
  <c r="AC53" i="10" s="1"/>
  <c r="AC44" i="10"/>
  <c r="AC52" i="10" s="1"/>
  <c r="AC43" i="10"/>
  <c r="AC51" i="10" s="1"/>
  <c r="AC42" i="10"/>
  <c r="AC50" i="10" s="1"/>
  <c r="AC41" i="10"/>
  <c r="AC49" i="10" s="1"/>
  <c r="AA46" i="16"/>
  <c r="AA54" i="16" s="1"/>
  <c r="AD43" i="12"/>
  <c r="AD51" i="12" s="1"/>
  <c r="AD42" i="12"/>
  <c r="AD50" i="12" s="1"/>
  <c r="AD46" i="12"/>
  <c r="AD54" i="12" s="1"/>
  <c r="AC45" i="14"/>
  <c r="AC53" i="14" s="1"/>
  <c r="AC43" i="14"/>
  <c r="AC51" i="14" s="1"/>
  <c r="AA45" i="14"/>
  <c r="AA53" i="14" s="1"/>
  <c r="AA44" i="14"/>
  <c r="AA52" i="14" s="1"/>
  <c r="AA43" i="14"/>
  <c r="AA51" i="14" s="1"/>
  <c r="AA42" i="14"/>
  <c r="AA50" i="14" s="1"/>
  <c r="AA41" i="14"/>
  <c r="AA49" i="14" s="1"/>
  <c r="AD45" i="11"/>
  <c r="AD53" i="11" s="1"/>
  <c r="AD43" i="11"/>
  <c r="AD51" i="11" s="1"/>
  <c r="AC45" i="11"/>
  <c r="AC53" i="11" s="1"/>
  <c r="AC44" i="11"/>
  <c r="AC52" i="11" s="1"/>
  <c r="AA44" i="11"/>
  <c r="AA52" i="11" s="1"/>
  <c r="AA43" i="11"/>
  <c r="AA51" i="11" s="1"/>
  <c r="AA42" i="11"/>
  <c r="AA50" i="11" s="1"/>
  <c r="AB45" i="11"/>
  <c r="AB53" i="11" s="1"/>
  <c r="AB44" i="11"/>
  <c r="AB52" i="11" s="1"/>
  <c r="AB43" i="11"/>
  <c r="AB51" i="11" s="1"/>
  <c r="AB42" i="11"/>
  <c r="AB50" i="11" s="1"/>
  <c r="AB46" i="11"/>
  <c r="AB54" i="11" s="1"/>
</calcChain>
</file>

<file path=xl/sharedStrings.xml><?xml version="1.0" encoding="utf-8"?>
<sst xmlns="http://schemas.openxmlformats.org/spreadsheetml/2006/main" count="891" uniqueCount="62">
  <si>
    <t>Дата:</t>
  </si>
  <si>
    <t>ОО:</t>
  </si>
  <si>
    <t>№</t>
  </si>
  <si>
    <t>Ф.И.О.</t>
  </si>
  <si>
    <t>Этноэгоизм</t>
  </si>
  <si>
    <t>Этноизоляционизм</t>
  </si>
  <si>
    <t>Позитивная этническая идентичность</t>
  </si>
  <si>
    <t>Класс: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</si>
  <si>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</si>
  <si>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</si>
  <si>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</si>
  <si>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</si>
  <si>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</si>
  <si>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</si>
  <si>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</si>
  <si>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</si>
  <si>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</si>
  <si>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</si>
  <si>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</si>
  <si>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</si>
  <si>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</si>
  <si>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</si>
  <si>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</si>
  <si>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</si>
  <si>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</si>
  <si>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</si>
  <si>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>Ученик 19</t>
  </si>
  <si>
    <t>Ученик 20</t>
  </si>
  <si>
    <t>Ученик 21</t>
  </si>
  <si>
    <t>Ученик 22</t>
  </si>
  <si>
    <t>Ученик 23</t>
  </si>
  <si>
    <t>Ученик 24</t>
  </si>
  <si>
    <t>Ученик 25</t>
  </si>
  <si>
    <t>Ученик 26</t>
  </si>
  <si>
    <t>Ученик 27</t>
  </si>
  <si>
    <t>Ученик 28</t>
  </si>
  <si>
    <t>Ученик 29</t>
  </si>
  <si>
    <t>Ученик 30</t>
  </si>
  <si>
    <t>Ученик 31</t>
  </si>
  <si>
    <t>Ученик 32</t>
  </si>
  <si>
    <t>Ученик 33</t>
  </si>
  <si>
    <t>Описание этнической идентичности</t>
  </si>
  <si>
    <t>тенденция отсутствует</t>
  </si>
  <si>
    <t>низкий показатель</t>
  </si>
  <si>
    <t>пониженный показатель</t>
  </si>
  <si>
    <t>средний показатель</t>
  </si>
  <si>
    <t>повышенный показатель</t>
  </si>
  <si>
    <t>высокий показатель</t>
  </si>
  <si>
    <t>кол-во чел.</t>
  </si>
  <si>
    <t>МБОУ "Средняя школа № 45"</t>
  </si>
  <si>
    <t>МБОУ "Средняя школа №45"</t>
  </si>
  <si>
    <t>9 А</t>
  </si>
  <si>
    <t>9 Б</t>
  </si>
  <si>
    <t>7 А</t>
  </si>
  <si>
    <t>7 Б</t>
  </si>
  <si>
    <t>7 В</t>
  </si>
  <si>
    <t>8 А</t>
  </si>
  <si>
    <t>8 Б</t>
  </si>
  <si>
    <t>8 В</t>
  </si>
  <si>
    <t>10 А</t>
  </si>
  <si>
    <t>11 А</t>
  </si>
  <si>
    <t>9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</si>
</sst>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6"/>
      <color theme="1"/>
      <name val="Calibri"/>
      <family val="2"/>
      <charset val="204"/>
      <scheme val="minor"/>
    </font>
    <font>
      <sz val="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 applyAlignment="1">
      <alignment textRotation="90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/>
    <xf numFmtId="0" fontId="0" fillId="0" borderId="1" xfId="0" applyBorder="1" applyProtection="1">
      <protection locked="0"/>
    </xf>
    <xf numFmtId="0" fontId="3" fillId="3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0" fontId="3" fillId="0" borderId="0" xfId="0" applyFont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А'!$AI$49:$AL$49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'7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А'!$AA$49:$AD$49</c:f>
              <c:numCache>
                <c:formatCode>0.0%</c:formatCode>
                <c:ptCount val="4"/>
                <c:pt idx="0">
                  <c:v>0.55000000000000004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'7 А'!$AI$50:$AL$50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'7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А'!$AA$50:$AD$50</c:f>
              <c:numCache>
                <c:formatCode>0.0%</c:formatCode>
                <c:ptCount val="4"/>
                <c:pt idx="0">
                  <c:v>0.35</c:v>
                </c:pt>
                <c:pt idx="1">
                  <c:v>0.15</c:v>
                </c:pt>
                <c:pt idx="2">
                  <c:v>0.1</c:v>
                </c:pt>
                <c:pt idx="3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'7 А'!$AI$51:$AL$51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'7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А'!$AA$51:$AD$51</c:f>
              <c:numCache>
                <c:formatCode>0.0%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0.25</c:v>
                </c:pt>
                <c:pt idx="3">
                  <c:v>0.5</c:v>
                </c:pt>
              </c:numCache>
            </c:numRef>
          </c:val>
        </c:ser>
        <c:ser>
          <c:idx val="3"/>
          <c:order val="3"/>
          <c:tx>
            <c:strRef>
              <c:f>'7 А'!$AI$52:$AL$52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'7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А'!$AA$52:$AD$52</c:f>
              <c:numCache>
                <c:formatCode>0.0%</c:formatCode>
                <c:ptCount val="4"/>
                <c:pt idx="0">
                  <c:v>0.05</c:v>
                </c:pt>
                <c:pt idx="1">
                  <c:v>0.35</c:v>
                </c:pt>
                <c:pt idx="2">
                  <c:v>0.4</c:v>
                </c:pt>
                <c:pt idx="3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'7 А'!$AI$53:$AL$53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'7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А'!$AA$53:$AD$53</c:f>
              <c:numCache>
                <c:formatCode>0.0%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0.1</c:v>
                </c:pt>
              </c:numCache>
            </c:numRef>
          </c:val>
        </c:ser>
        <c:ser>
          <c:idx val="5"/>
          <c:order val="5"/>
          <c:tx>
            <c:strRef>
              <c:f>'7 А'!$AI$54:$AL$54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'7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А'!$AA$54:$AD$54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31168"/>
        <c:axId val="61032704"/>
      </c:barChart>
      <c:catAx>
        <c:axId val="61031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61032704"/>
        <c:crosses val="autoZero"/>
        <c:auto val="1"/>
        <c:lblAlgn val="ctr"/>
        <c:lblOffset val="100"/>
        <c:noMultiLvlLbl val="0"/>
      </c:catAx>
      <c:valAx>
        <c:axId val="6103270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610311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 А'!$AI$49:$AL$49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'10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'10 А'!$AA$49:$AD$49</c:f>
              <c:numCache>
                <c:formatCode>0.0%</c:formatCode>
                <c:ptCount val="4"/>
                <c:pt idx="0">
                  <c:v>0.60869565217391308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 А'!$AI$50:$AL$50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'10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'10 А'!$AA$50:$AD$50</c:f>
              <c:numCache>
                <c:formatCode>0.0%</c:formatCode>
                <c:ptCount val="4"/>
                <c:pt idx="0">
                  <c:v>0.30434782608695654</c:v>
                </c:pt>
                <c:pt idx="1">
                  <c:v>0</c:v>
                </c:pt>
                <c:pt idx="2">
                  <c:v>0</c:v>
                </c:pt>
                <c:pt idx="3">
                  <c:v>4.3478260869565216E-2</c:v>
                </c:pt>
              </c:numCache>
            </c:numRef>
          </c:val>
        </c:ser>
        <c:ser>
          <c:idx val="2"/>
          <c:order val="2"/>
          <c:tx>
            <c:strRef>
              <c:f>'10 А'!$AI$51:$AL$51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'10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'10 А'!$AA$51:$AD$51</c:f>
              <c:numCache>
                <c:formatCode>0.0%</c:formatCode>
                <c:ptCount val="4"/>
                <c:pt idx="0">
                  <c:v>8.6956521739130432E-2</c:v>
                </c:pt>
                <c:pt idx="1">
                  <c:v>0.13043478260869565</c:v>
                </c:pt>
                <c:pt idx="2">
                  <c:v>0</c:v>
                </c:pt>
                <c:pt idx="3">
                  <c:v>0.13043478260869565</c:v>
                </c:pt>
              </c:numCache>
            </c:numRef>
          </c:val>
        </c:ser>
        <c:ser>
          <c:idx val="3"/>
          <c:order val="3"/>
          <c:tx>
            <c:strRef>
              <c:f>'10 А'!$AI$52:$AL$52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'10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'10 А'!$AA$52:$AD$52</c:f>
              <c:numCache>
                <c:formatCode>0.0%</c:formatCode>
                <c:ptCount val="4"/>
                <c:pt idx="0">
                  <c:v>0</c:v>
                </c:pt>
                <c:pt idx="1">
                  <c:v>0.30434782608695654</c:v>
                </c:pt>
                <c:pt idx="2">
                  <c:v>0.43478260869565216</c:v>
                </c:pt>
                <c:pt idx="3">
                  <c:v>0.47826086956521741</c:v>
                </c:pt>
              </c:numCache>
            </c:numRef>
          </c:val>
        </c:ser>
        <c:ser>
          <c:idx val="4"/>
          <c:order val="4"/>
          <c:tx>
            <c:strRef>
              <c:f>'10 А'!$AI$53:$AL$53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'10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'10 А'!$AA$53:$AD$53</c:f>
              <c:numCache>
                <c:formatCode>0.0%</c:formatCode>
                <c:ptCount val="4"/>
                <c:pt idx="0">
                  <c:v>0</c:v>
                </c:pt>
                <c:pt idx="1">
                  <c:v>0.47826086956521741</c:v>
                </c:pt>
                <c:pt idx="2">
                  <c:v>0.43478260869565216</c:v>
                </c:pt>
                <c:pt idx="3">
                  <c:v>0.2608695652173913</c:v>
                </c:pt>
              </c:numCache>
            </c:numRef>
          </c:val>
        </c:ser>
        <c:ser>
          <c:idx val="5"/>
          <c:order val="5"/>
          <c:tx>
            <c:strRef>
              <c:f>'10 А'!$AI$54:$AL$54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'10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'10 А'!$AA$54:$AD$54</c:f>
              <c:numCache>
                <c:formatCode>0.0%</c:formatCode>
                <c:ptCount val="4"/>
                <c:pt idx="0">
                  <c:v>0</c:v>
                </c:pt>
                <c:pt idx="1">
                  <c:v>8.6956521739130432E-2</c:v>
                </c:pt>
                <c:pt idx="2">
                  <c:v>0.13043478260869565</c:v>
                </c:pt>
                <c:pt idx="3">
                  <c:v>8.6956521739130432E-2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12736"/>
        <c:axId val="49014272"/>
      </c:barChart>
      <c:catAx>
        <c:axId val="49012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014272"/>
        <c:crosses val="autoZero"/>
        <c:auto val="1"/>
        <c:lblAlgn val="ctr"/>
        <c:lblOffset val="100"/>
        <c:noMultiLvlLbl val="0"/>
      </c:catAx>
      <c:valAx>
        <c:axId val="490142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0127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 А'!$AI$49:$AL$49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'11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'11 А'!$AA$49:$AD$49</c:f>
              <c:numCache>
                <c:formatCode>0.0%</c:formatCode>
                <c:ptCount val="4"/>
                <c:pt idx="0">
                  <c:v>0.33333333333333331</c:v>
                </c:pt>
                <c:pt idx="1">
                  <c:v>4.1666666666666664E-2</c:v>
                </c:pt>
                <c:pt idx="2">
                  <c:v>4.1666666666666664E-2</c:v>
                </c:pt>
                <c:pt idx="3">
                  <c:v>4.1666666666666664E-2</c:v>
                </c:pt>
              </c:numCache>
            </c:numRef>
          </c:val>
        </c:ser>
        <c:ser>
          <c:idx val="1"/>
          <c:order val="1"/>
          <c:tx>
            <c:strRef>
              <c:f>'11 А'!$AI$50:$AL$50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'11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'11 А'!$AA$50:$AD$50</c:f>
              <c:numCache>
                <c:formatCode>0.0%</c:formatCode>
                <c:ptCount val="4"/>
                <c:pt idx="0">
                  <c:v>0.58333333333333337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4.1666666666666664E-2</c:v>
                </c:pt>
              </c:numCache>
            </c:numRef>
          </c:val>
        </c:ser>
        <c:ser>
          <c:idx val="2"/>
          <c:order val="2"/>
          <c:tx>
            <c:strRef>
              <c:f>'11 А'!$AI$51:$AL$51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'11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'11 А'!$AA$51:$AD$51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0.25</c:v>
                </c:pt>
                <c:pt idx="2">
                  <c:v>0</c:v>
                </c:pt>
                <c:pt idx="3">
                  <c:v>0.41666666666666669</c:v>
                </c:pt>
              </c:numCache>
            </c:numRef>
          </c:val>
        </c:ser>
        <c:ser>
          <c:idx val="3"/>
          <c:order val="3"/>
          <c:tx>
            <c:strRef>
              <c:f>'11 А'!$AI$52:$AL$52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'11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'11 А'!$AA$52:$AD$52</c:f>
              <c:numCache>
                <c:formatCode>0.0%</c:formatCode>
                <c:ptCount val="4"/>
                <c:pt idx="0">
                  <c:v>0</c:v>
                </c:pt>
                <c:pt idx="1">
                  <c:v>0.20833333333333334</c:v>
                </c:pt>
                <c:pt idx="2">
                  <c:v>0.33333333333333331</c:v>
                </c:pt>
                <c:pt idx="3">
                  <c:v>0.20833333333333334</c:v>
                </c:pt>
              </c:numCache>
            </c:numRef>
          </c:val>
        </c:ser>
        <c:ser>
          <c:idx val="4"/>
          <c:order val="4"/>
          <c:tx>
            <c:strRef>
              <c:f>'11 А'!$AI$53:$AL$53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'11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'11 А'!$AA$53:$AD$53</c:f>
              <c:numCache>
                <c:formatCode>0.0%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0.25</c:v>
                </c:pt>
              </c:numCache>
            </c:numRef>
          </c:val>
        </c:ser>
        <c:ser>
          <c:idx val="5"/>
          <c:order val="5"/>
          <c:tx>
            <c:strRef>
              <c:f>'11 А'!$AI$54:$AL$54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'11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'11 А'!$AA$54:$AD$54</c:f>
              <c:numCache>
                <c:formatCode>0.0%</c:formatCode>
                <c:ptCount val="4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25248"/>
        <c:axId val="49126784"/>
      </c:barChart>
      <c:catAx>
        <c:axId val="49125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9126784"/>
        <c:crosses val="autoZero"/>
        <c:auto val="1"/>
        <c:lblAlgn val="ctr"/>
        <c:lblOffset val="100"/>
        <c:noMultiLvlLbl val="0"/>
      </c:catAx>
      <c:valAx>
        <c:axId val="4912678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9125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Б'!$AI$49:$AL$49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'7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Б'!$AA$49:$AD$49</c:f>
              <c:numCache>
                <c:formatCode>0.0%</c:formatCode>
                <c:ptCount val="4"/>
                <c:pt idx="0">
                  <c:v>0.375</c:v>
                </c:pt>
                <c:pt idx="1">
                  <c:v>4.1666666666666664E-2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'7 Б'!$AI$50:$AL$50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'7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Б'!$AA$50:$AD$50</c:f>
              <c:numCache>
                <c:formatCode>0.0%</c:formatCode>
                <c:ptCount val="4"/>
                <c:pt idx="0">
                  <c:v>0.33333333333333331</c:v>
                </c:pt>
                <c:pt idx="1">
                  <c:v>0.125</c:v>
                </c:pt>
                <c:pt idx="2">
                  <c:v>4.1666666666666664E-2</c:v>
                </c:pt>
                <c:pt idx="3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'7 Б'!$AI$51:$AL$51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'7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Б'!$AA$51:$AD$51</c:f>
              <c:numCache>
                <c:formatCode>0.0%</c:formatCode>
                <c:ptCount val="4"/>
                <c:pt idx="0">
                  <c:v>0.20833333333333334</c:v>
                </c:pt>
                <c:pt idx="1">
                  <c:v>0.16666666666666666</c:v>
                </c:pt>
                <c:pt idx="2">
                  <c:v>8.3333333333333329E-2</c:v>
                </c:pt>
                <c:pt idx="3">
                  <c:v>0.41666666666666669</c:v>
                </c:pt>
              </c:numCache>
            </c:numRef>
          </c:val>
        </c:ser>
        <c:ser>
          <c:idx val="3"/>
          <c:order val="3"/>
          <c:tx>
            <c:strRef>
              <c:f>'7 Б'!$AI$52:$AL$52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'7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Б'!$AA$52:$AD$52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0.375</c:v>
                </c:pt>
                <c:pt idx="2">
                  <c:v>0.54166666666666663</c:v>
                </c:pt>
                <c:pt idx="3">
                  <c:v>0.20833333333333334</c:v>
                </c:pt>
              </c:numCache>
            </c:numRef>
          </c:val>
        </c:ser>
        <c:ser>
          <c:idx val="4"/>
          <c:order val="4"/>
          <c:tx>
            <c:strRef>
              <c:f>'7 Б'!$AI$53:$AL$53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'7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Б'!$AA$53:$AD$53</c:f>
              <c:numCache>
                <c:formatCode>0.0%</c:formatCode>
                <c:ptCount val="4"/>
                <c:pt idx="0">
                  <c:v>0</c:v>
                </c:pt>
                <c:pt idx="1">
                  <c:v>0.29166666666666669</c:v>
                </c:pt>
                <c:pt idx="2">
                  <c:v>0.25</c:v>
                </c:pt>
                <c:pt idx="3">
                  <c:v>0.125</c:v>
                </c:pt>
              </c:numCache>
            </c:numRef>
          </c:val>
        </c:ser>
        <c:ser>
          <c:idx val="5"/>
          <c:order val="5"/>
          <c:tx>
            <c:strRef>
              <c:f>'7 Б'!$AI$54:$AL$54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'7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Б'!$AA$54:$AD$54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69920"/>
        <c:axId val="47171456"/>
      </c:barChart>
      <c:catAx>
        <c:axId val="4716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7171456"/>
        <c:crosses val="autoZero"/>
        <c:auto val="1"/>
        <c:lblAlgn val="ctr"/>
        <c:lblOffset val="100"/>
        <c:noMultiLvlLbl val="0"/>
      </c:catAx>
      <c:valAx>
        <c:axId val="4717145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7169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В'!$AI$49:$AL$49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'7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В'!$AA$49:$AD$49</c:f>
              <c:numCache>
                <c:formatCode>0.0%</c:formatCode>
                <c:ptCount val="4"/>
                <c:pt idx="0">
                  <c:v>0.47058823529411764</c:v>
                </c:pt>
                <c:pt idx="1">
                  <c:v>0</c:v>
                </c:pt>
                <c:pt idx="2">
                  <c:v>0</c:v>
                </c:pt>
                <c:pt idx="3">
                  <c:v>5.8823529411764705E-2</c:v>
                </c:pt>
              </c:numCache>
            </c:numRef>
          </c:val>
        </c:ser>
        <c:ser>
          <c:idx val="1"/>
          <c:order val="1"/>
          <c:tx>
            <c:strRef>
              <c:f>'7 В'!$AI$50:$AL$50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'7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В'!$AA$50:$AD$50</c:f>
              <c:numCache>
                <c:formatCode>0.0%</c:formatCode>
                <c:ptCount val="4"/>
                <c:pt idx="0">
                  <c:v>0.52941176470588236</c:v>
                </c:pt>
                <c:pt idx="1">
                  <c:v>0.17647058823529413</c:v>
                </c:pt>
                <c:pt idx="2">
                  <c:v>0</c:v>
                </c:pt>
                <c:pt idx="3">
                  <c:v>0.29411764705882354</c:v>
                </c:pt>
              </c:numCache>
            </c:numRef>
          </c:val>
        </c:ser>
        <c:ser>
          <c:idx val="2"/>
          <c:order val="2"/>
          <c:tx>
            <c:strRef>
              <c:f>'7 В'!$AI$51:$AL$51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'7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В'!$AA$51:$AD$51</c:f>
              <c:numCache>
                <c:formatCode>0.0%</c:formatCode>
                <c:ptCount val="4"/>
                <c:pt idx="0">
                  <c:v>0</c:v>
                </c:pt>
                <c:pt idx="1">
                  <c:v>0.17647058823529413</c:v>
                </c:pt>
                <c:pt idx="2">
                  <c:v>0.17647058823529413</c:v>
                </c:pt>
                <c:pt idx="3">
                  <c:v>0.41176470588235292</c:v>
                </c:pt>
              </c:numCache>
            </c:numRef>
          </c:val>
        </c:ser>
        <c:ser>
          <c:idx val="3"/>
          <c:order val="3"/>
          <c:tx>
            <c:strRef>
              <c:f>'7 В'!$AI$52:$AL$52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'7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В'!$AA$52:$AD$52</c:f>
              <c:numCache>
                <c:formatCode>0.0%</c:formatCode>
                <c:ptCount val="4"/>
                <c:pt idx="0">
                  <c:v>0</c:v>
                </c:pt>
                <c:pt idx="1">
                  <c:v>0.47058823529411764</c:v>
                </c:pt>
                <c:pt idx="2">
                  <c:v>0.47058823529411764</c:v>
                </c:pt>
                <c:pt idx="3">
                  <c:v>0.11764705882352941</c:v>
                </c:pt>
              </c:numCache>
            </c:numRef>
          </c:val>
        </c:ser>
        <c:ser>
          <c:idx val="4"/>
          <c:order val="4"/>
          <c:tx>
            <c:strRef>
              <c:f>'7 В'!$AI$53:$AL$53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'7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В'!$AA$53:$AD$53</c:f>
              <c:numCache>
                <c:formatCode>0.0%</c:formatCode>
                <c:ptCount val="4"/>
                <c:pt idx="0">
                  <c:v>0</c:v>
                </c:pt>
                <c:pt idx="1">
                  <c:v>5.8823529411764705E-2</c:v>
                </c:pt>
                <c:pt idx="2">
                  <c:v>0.35294117647058826</c:v>
                </c:pt>
                <c:pt idx="3">
                  <c:v>5.8823529411764705E-2</c:v>
                </c:pt>
              </c:numCache>
            </c:numRef>
          </c:val>
        </c:ser>
        <c:ser>
          <c:idx val="5"/>
          <c:order val="5"/>
          <c:tx>
            <c:strRef>
              <c:f>'7 В'!$AI$54:$AL$54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'7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'7 В'!$AA$54:$AD$54</c:f>
              <c:numCache>
                <c:formatCode>0.0%</c:formatCode>
                <c:ptCount val="4"/>
                <c:pt idx="0">
                  <c:v>0</c:v>
                </c:pt>
                <c:pt idx="1">
                  <c:v>0.11764705882352941</c:v>
                </c:pt>
                <c:pt idx="2">
                  <c:v>0</c:v>
                </c:pt>
                <c:pt idx="3">
                  <c:v>5.8823529411764705E-2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11104"/>
        <c:axId val="47312896"/>
      </c:barChart>
      <c:catAx>
        <c:axId val="47311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7312896"/>
        <c:crosses val="autoZero"/>
        <c:auto val="1"/>
        <c:lblAlgn val="ctr"/>
        <c:lblOffset val="100"/>
        <c:noMultiLvlLbl val="0"/>
      </c:catAx>
      <c:valAx>
        <c:axId val="4731289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73111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 А'!$AI$49:$AL$49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'8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А'!$AA$49:$AD$49</c:f>
              <c:numCache>
                <c:formatCode>0.0%</c:formatCode>
                <c:ptCount val="4"/>
                <c:pt idx="0">
                  <c:v>0.47368421052631576</c:v>
                </c:pt>
                <c:pt idx="1">
                  <c:v>5.2631578947368418E-2</c:v>
                </c:pt>
                <c:pt idx="2">
                  <c:v>0.10526315789473684</c:v>
                </c:pt>
                <c:pt idx="3">
                  <c:v>0.10526315789473684</c:v>
                </c:pt>
              </c:numCache>
            </c:numRef>
          </c:val>
        </c:ser>
        <c:ser>
          <c:idx val="1"/>
          <c:order val="1"/>
          <c:tx>
            <c:strRef>
              <c:f>'8 А'!$AI$50:$AL$50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'8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А'!$AA$50:$AD$50</c:f>
              <c:numCache>
                <c:formatCode>0.0%</c:formatCode>
                <c:ptCount val="4"/>
                <c:pt idx="0">
                  <c:v>0.36842105263157893</c:v>
                </c:pt>
                <c:pt idx="1">
                  <c:v>0.10526315789473684</c:v>
                </c:pt>
                <c:pt idx="2">
                  <c:v>0</c:v>
                </c:pt>
                <c:pt idx="3">
                  <c:v>0.31578947368421051</c:v>
                </c:pt>
              </c:numCache>
            </c:numRef>
          </c:val>
        </c:ser>
        <c:ser>
          <c:idx val="2"/>
          <c:order val="2"/>
          <c:tx>
            <c:strRef>
              <c:f>'8 А'!$AI$51:$AL$51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'8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А'!$AA$51:$AD$51</c:f>
              <c:numCache>
                <c:formatCode>0.0%</c:formatCode>
                <c:ptCount val="4"/>
                <c:pt idx="0">
                  <c:v>0.15789473684210525</c:v>
                </c:pt>
                <c:pt idx="1">
                  <c:v>0.21052631578947367</c:v>
                </c:pt>
                <c:pt idx="2">
                  <c:v>0.15789473684210525</c:v>
                </c:pt>
                <c:pt idx="3">
                  <c:v>0.15789473684210525</c:v>
                </c:pt>
              </c:numCache>
            </c:numRef>
          </c:val>
        </c:ser>
        <c:ser>
          <c:idx val="3"/>
          <c:order val="3"/>
          <c:tx>
            <c:strRef>
              <c:f>'8 А'!$AI$52:$AL$52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'8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А'!$AA$52:$AD$52</c:f>
              <c:numCache>
                <c:formatCode>0.0%</c:formatCode>
                <c:ptCount val="4"/>
                <c:pt idx="0">
                  <c:v>0</c:v>
                </c:pt>
                <c:pt idx="1">
                  <c:v>0.31578947368421051</c:v>
                </c:pt>
                <c:pt idx="2">
                  <c:v>0.26315789473684209</c:v>
                </c:pt>
                <c:pt idx="3">
                  <c:v>0.31578947368421051</c:v>
                </c:pt>
              </c:numCache>
            </c:numRef>
          </c:val>
        </c:ser>
        <c:ser>
          <c:idx val="4"/>
          <c:order val="4"/>
          <c:tx>
            <c:strRef>
              <c:f>'8 А'!$AI$53:$AL$53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'8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А'!$AA$53:$AD$53</c:f>
              <c:numCache>
                <c:formatCode>0.0%</c:formatCode>
                <c:ptCount val="4"/>
                <c:pt idx="0">
                  <c:v>0</c:v>
                </c:pt>
                <c:pt idx="1">
                  <c:v>0.31578947368421051</c:v>
                </c:pt>
                <c:pt idx="2">
                  <c:v>0.47368421052631576</c:v>
                </c:pt>
                <c:pt idx="3">
                  <c:v>0.10526315789473684</c:v>
                </c:pt>
              </c:numCache>
            </c:numRef>
          </c:val>
        </c:ser>
        <c:ser>
          <c:idx val="5"/>
          <c:order val="5"/>
          <c:tx>
            <c:strRef>
              <c:f>'8 А'!$AI$54:$AL$54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'8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А'!$AA$54:$AD$54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3760"/>
        <c:axId val="47335296"/>
      </c:barChart>
      <c:catAx>
        <c:axId val="4733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7335296"/>
        <c:crosses val="autoZero"/>
        <c:auto val="1"/>
        <c:lblAlgn val="ctr"/>
        <c:lblOffset val="100"/>
        <c:noMultiLvlLbl val="0"/>
      </c:catAx>
      <c:valAx>
        <c:axId val="4733529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7333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 Б'!$AI$49:$AL$49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'8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Б'!$AA$49:$AD$49</c:f>
              <c:numCache>
                <c:formatCode>0.0%</c:formatCode>
                <c:ptCount val="4"/>
                <c:pt idx="0">
                  <c:v>0.61111111111111116</c:v>
                </c:pt>
                <c:pt idx="1">
                  <c:v>0</c:v>
                </c:pt>
                <c:pt idx="2">
                  <c:v>5.5555555555555552E-2</c:v>
                </c:pt>
                <c:pt idx="3">
                  <c:v>5.5555555555555552E-2</c:v>
                </c:pt>
              </c:numCache>
            </c:numRef>
          </c:val>
        </c:ser>
        <c:ser>
          <c:idx val="1"/>
          <c:order val="1"/>
          <c:tx>
            <c:strRef>
              <c:f>'8 Б'!$AI$50:$AL$50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'8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Б'!$AA$50:$AD$50</c:f>
              <c:numCache>
                <c:formatCode>0.0%</c:formatCode>
                <c:ptCount val="4"/>
                <c:pt idx="0">
                  <c:v>0.22222222222222221</c:v>
                </c:pt>
                <c:pt idx="1">
                  <c:v>0.16666666666666666</c:v>
                </c:pt>
                <c:pt idx="2">
                  <c:v>5.5555555555555552E-2</c:v>
                </c:pt>
                <c:pt idx="3">
                  <c:v>0.1111111111111111</c:v>
                </c:pt>
              </c:numCache>
            </c:numRef>
          </c:val>
        </c:ser>
        <c:ser>
          <c:idx val="2"/>
          <c:order val="2"/>
          <c:tx>
            <c:strRef>
              <c:f>'8 Б'!$AI$51:$AL$51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'8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Б'!$AA$51:$AD$51</c:f>
              <c:numCache>
                <c:formatCode>0.0%</c:formatCode>
                <c:ptCount val="4"/>
                <c:pt idx="0">
                  <c:v>5.5555555555555552E-2</c:v>
                </c:pt>
                <c:pt idx="1">
                  <c:v>0.22222222222222221</c:v>
                </c:pt>
                <c:pt idx="2">
                  <c:v>0.1111111111111111</c:v>
                </c:pt>
                <c:pt idx="3">
                  <c:v>0.33333333333333331</c:v>
                </c:pt>
              </c:numCache>
            </c:numRef>
          </c:val>
        </c:ser>
        <c:ser>
          <c:idx val="3"/>
          <c:order val="3"/>
          <c:tx>
            <c:strRef>
              <c:f>'8 Б'!$AI$52:$AL$52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'8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Б'!$AA$52:$AD$52</c:f>
              <c:numCache>
                <c:formatCode>0.0%</c:formatCode>
                <c:ptCount val="4"/>
                <c:pt idx="0">
                  <c:v>0.1111111111111111</c:v>
                </c:pt>
                <c:pt idx="1">
                  <c:v>0.27777777777777779</c:v>
                </c:pt>
                <c:pt idx="2">
                  <c:v>0.27777777777777779</c:v>
                </c:pt>
                <c:pt idx="3">
                  <c:v>0.3888888888888889</c:v>
                </c:pt>
              </c:numCache>
            </c:numRef>
          </c:val>
        </c:ser>
        <c:ser>
          <c:idx val="4"/>
          <c:order val="4"/>
          <c:tx>
            <c:strRef>
              <c:f>'8 Б'!$AI$53:$AL$53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'8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Б'!$AA$53:$AD$53</c:f>
              <c:numCache>
                <c:formatCode>0.0%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0.44444444444444442</c:v>
                </c:pt>
                <c:pt idx="3">
                  <c:v>0.1111111111111111</c:v>
                </c:pt>
              </c:numCache>
            </c:numRef>
          </c:val>
        </c:ser>
        <c:ser>
          <c:idx val="5"/>
          <c:order val="5"/>
          <c:tx>
            <c:strRef>
              <c:f>'8 Б'!$AI$54:$AL$54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'8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Б'!$AA$54:$AD$54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5.5555555555555552E-2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67776"/>
        <c:axId val="47869312"/>
      </c:barChart>
      <c:catAx>
        <c:axId val="47867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7869312"/>
        <c:crosses val="autoZero"/>
        <c:auto val="1"/>
        <c:lblAlgn val="ctr"/>
        <c:lblOffset val="100"/>
        <c:noMultiLvlLbl val="0"/>
      </c:catAx>
      <c:valAx>
        <c:axId val="478693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7867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 В'!$AI$49:$AL$49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'8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В'!$AA$49:$AD$49</c:f>
              <c:numCache>
                <c:formatCode>0.0%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5.5555555555555552E-2</c:v>
                </c:pt>
              </c:numCache>
            </c:numRef>
          </c:val>
        </c:ser>
        <c:ser>
          <c:idx val="1"/>
          <c:order val="1"/>
          <c:tx>
            <c:strRef>
              <c:f>'8 В'!$AI$50:$AL$50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'8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В'!$AA$50:$AD$50</c:f>
              <c:numCache>
                <c:formatCode>0.0%</c:formatCode>
                <c:ptCount val="4"/>
                <c:pt idx="0">
                  <c:v>0.3888888888888889</c:v>
                </c:pt>
                <c:pt idx="1">
                  <c:v>0.22222222222222221</c:v>
                </c:pt>
                <c:pt idx="2">
                  <c:v>5.5555555555555552E-2</c:v>
                </c:pt>
                <c:pt idx="3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'8 В'!$AI$51:$AL$51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'8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В'!$AA$51:$AD$51</c:f>
              <c:numCache>
                <c:formatCode>0.0%</c:formatCode>
                <c:ptCount val="4"/>
                <c:pt idx="0">
                  <c:v>0.27777777777777779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0.5</c:v>
                </c:pt>
              </c:numCache>
            </c:numRef>
          </c:val>
        </c:ser>
        <c:ser>
          <c:idx val="3"/>
          <c:order val="3"/>
          <c:tx>
            <c:strRef>
              <c:f>'8 В'!$AI$52:$AL$52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'8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В'!$AA$52:$AD$52</c:f>
              <c:numCache>
                <c:formatCode>0.0%</c:formatCode>
                <c:ptCount val="4"/>
                <c:pt idx="0">
                  <c:v>0</c:v>
                </c:pt>
                <c:pt idx="1">
                  <c:v>0.27777777777777779</c:v>
                </c:pt>
                <c:pt idx="2">
                  <c:v>0.3888888888888889</c:v>
                </c:pt>
                <c:pt idx="3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'8 В'!$AI$53:$AL$53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'8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В'!$AA$53:$AD$53</c:f>
              <c:numCache>
                <c:formatCode>0.0%</c:formatCode>
                <c:ptCount val="4"/>
                <c:pt idx="0">
                  <c:v>0</c:v>
                </c:pt>
                <c:pt idx="1">
                  <c:v>0.33333333333333331</c:v>
                </c:pt>
                <c:pt idx="2">
                  <c:v>0.27777777777777779</c:v>
                </c:pt>
                <c:pt idx="3">
                  <c:v>5.5555555555555552E-2</c:v>
                </c:pt>
              </c:numCache>
            </c:numRef>
          </c:val>
        </c:ser>
        <c:ser>
          <c:idx val="5"/>
          <c:order val="5"/>
          <c:tx>
            <c:strRef>
              <c:f>'8 В'!$AI$54:$AL$54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'8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'8 В'!$AA$54:$AD$54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70048"/>
        <c:axId val="48371584"/>
      </c:barChart>
      <c:catAx>
        <c:axId val="48370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371584"/>
        <c:crosses val="autoZero"/>
        <c:auto val="1"/>
        <c:lblAlgn val="ctr"/>
        <c:lblOffset val="100"/>
        <c:noMultiLvlLbl val="0"/>
      </c:catAx>
      <c:valAx>
        <c:axId val="4837158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83700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 А'!$AI$49:$AL$49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'9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А'!$AA$49:$AD$49</c:f>
              <c:numCache>
                <c:formatCode>0.0%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'9 А'!$AI$50:$AL$50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'9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А'!$AA$50:$AD$50</c:f>
              <c:numCache>
                <c:formatCode>0.0%</c:formatCode>
                <c:ptCount val="4"/>
                <c:pt idx="0">
                  <c:v>0.45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'9 А'!$AI$51:$AL$51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'9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А'!$AA$51:$AD$51</c:f>
              <c:numCache>
                <c:formatCode>0.0%</c:formatCode>
                <c:ptCount val="4"/>
                <c:pt idx="0">
                  <c:v>0.3</c:v>
                </c:pt>
                <c:pt idx="1">
                  <c:v>0.25</c:v>
                </c:pt>
                <c:pt idx="2">
                  <c:v>0.05</c:v>
                </c:pt>
                <c:pt idx="3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'9 А'!$AI$52:$AL$52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'9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А'!$AA$52:$AD$52</c:f>
              <c:numCache>
                <c:formatCode>0.0%</c:formatCode>
                <c:ptCount val="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'9 А'!$AI$53:$AL$53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'9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А'!$AA$53:$AD$53</c:f>
              <c:numCache>
                <c:formatCode>0.0%</c:formatCode>
                <c:ptCount val="4"/>
                <c:pt idx="0">
                  <c:v>0</c:v>
                </c:pt>
                <c:pt idx="1">
                  <c:v>0.55000000000000004</c:v>
                </c:pt>
                <c:pt idx="2">
                  <c:v>0.5</c:v>
                </c:pt>
                <c:pt idx="3">
                  <c:v>0.35</c:v>
                </c:pt>
              </c:numCache>
            </c:numRef>
          </c:val>
        </c:ser>
        <c:ser>
          <c:idx val="5"/>
          <c:order val="5"/>
          <c:tx>
            <c:strRef>
              <c:f>'9 А'!$AI$54:$AL$54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'9 А'!$AA$55:$AD$55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А'!$AA$54:$AD$54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9792"/>
        <c:axId val="48451584"/>
      </c:barChart>
      <c:catAx>
        <c:axId val="48449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51584"/>
        <c:crosses val="autoZero"/>
        <c:auto val="1"/>
        <c:lblAlgn val="ctr"/>
        <c:lblOffset val="100"/>
        <c:noMultiLvlLbl val="0"/>
      </c:catAx>
      <c:valAx>
        <c:axId val="4845158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8449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 Б'!$AI$49:$AL$49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'9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Б'!$AA$49:$AD$49</c:f>
              <c:numCache>
                <c:formatCode>0.0%</c:formatCode>
                <c:ptCount val="4"/>
                <c:pt idx="0">
                  <c:v>0.35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 Б'!$AI$50:$AL$50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'9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Б'!$AA$50:$AD$50</c:f>
              <c:numCache>
                <c:formatCode>0.0%</c:formatCode>
                <c:ptCount val="4"/>
                <c:pt idx="0">
                  <c:v>0.4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'9 Б'!$AI$51:$AL$51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'9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Б'!$AA$51:$AD$51</c:f>
              <c:numCache>
                <c:formatCode>0.0%</c:formatCode>
                <c:ptCount val="4"/>
                <c:pt idx="0">
                  <c:v>0.25</c:v>
                </c:pt>
                <c:pt idx="1">
                  <c:v>0.05</c:v>
                </c:pt>
                <c:pt idx="2">
                  <c:v>0.05</c:v>
                </c:pt>
                <c:pt idx="3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'9 Б'!$AI$52:$AL$52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'9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Б'!$AA$52:$AD$52</c:f>
              <c:numCache>
                <c:formatCode>0.0%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0.1</c:v>
                </c:pt>
                <c:pt idx="3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'9 Б'!$AI$53:$AL$53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'9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Б'!$AA$53:$AD$53</c:f>
              <c:numCache>
                <c:formatCode>0.0%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'9 Б'!$AI$54:$AL$54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'9 Б'!$AA$55:$AD$55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Б'!$AA$54:$AD$54</c:f>
              <c:numCache>
                <c:formatCode>0.0%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83040"/>
        <c:axId val="48584576"/>
      </c:barChart>
      <c:catAx>
        <c:axId val="48583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84576"/>
        <c:crosses val="autoZero"/>
        <c:auto val="1"/>
        <c:lblAlgn val="ctr"/>
        <c:lblOffset val="100"/>
        <c:noMultiLvlLbl val="0"/>
      </c:catAx>
      <c:valAx>
        <c:axId val="4858457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8583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Типы</a:t>
            </a:r>
            <a:r>
              <a:rPr lang="ru-RU" baseline="0"/>
              <a:t> этнической идентичности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 В'!$AI$49:$AL$49</c:f>
              <c:strCache>
                <c:ptCount val="1"/>
                <c:pt idx="0">
                  <c:v>высокий показатель</c:v>
                </c:pt>
              </c:strCache>
            </c:strRef>
          </c:tx>
          <c:invertIfNegative val="0"/>
          <c:cat>
            <c:strRef>
              <c:f>'9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В'!$AA$49:$AD$49</c:f>
              <c:numCache>
                <c:formatCode>0.0%</c:formatCode>
                <c:ptCount val="4"/>
                <c:pt idx="0">
                  <c:v>0.35714285714285715</c:v>
                </c:pt>
                <c:pt idx="1">
                  <c:v>0</c:v>
                </c:pt>
                <c:pt idx="2">
                  <c:v>7.1428571428571425E-2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 В'!$AI$50:$AL$50</c:f>
              <c:strCache>
                <c:ptCount val="1"/>
                <c:pt idx="0">
                  <c:v>повышенный показатель</c:v>
                </c:pt>
              </c:strCache>
            </c:strRef>
          </c:tx>
          <c:invertIfNegative val="0"/>
          <c:cat>
            <c:strRef>
              <c:f>'9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В'!$AA$50:$AD$50</c:f>
              <c:numCache>
                <c:formatCode>0.0%</c:formatCode>
                <c:ptCount val="4"/>
                <c:pt idx="0">
                  <c:v>0.35714285714285715</c:v>
                </c:pt>
                <c:pt idx="1">
                  <c:v>0.21428571428571427</c:v>
                </c:pt>
                <c:pt idx="2">
                  <c:v>0.14285714285714285</c:v>
                </c:pt>
                <c:pt idx="3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'9 В'!$AI$51:$AL$51</c:f>
              <c:strCache>
                <c:ptCount val="1"/>
                <c:pt idx="0">
                  <c:v>средний показатель</c:v>
                </c:pt>
              </c:strCache>
            </c:strRef>
          </c:tx>
          <c:invertIfNegative val="0"/>
          <c:cat>
            <c:strRef>
              <c:f>'9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В'!$AA$51:$AD$51</c:f>
              <c:numCache>
                <c:formatCode>0.0%</c:formatCode>
                <c:ptCount val="4"/>
                <c:pt idx="0">
                  <c:v>7.1428571428571425E-2</c:v>
                </c:pt>
                <c:pt idx="1">
                  <c:v>7.1428571428571425E-2</c:v>
                </c:pt>
                <c:pt idx="2">
                  <c:v>0</c:v>
                </c:pt>
                <c:pt idx="3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'9 В'!$AI$52:$AL$52</c:f>
              <c:strCache>
                <c:ptCount val="1"/>
                <c:pt idx="0">
                  <c:v>пониженный показатель</c:v>
                </c:pt>
              </c:strCache>
            </c:strRef>
          </c:tx>
          <c:invertIfNegative val="0"/>
          <c:cat>
            <c:strRef>
              <c:f>'9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В'!$AA$52:$AD$52</c:f>
              <c:numCache>
                <c:formatCode>0.0%</c:formatCode>
                <c:ptCount val="4"/>
                <c:pt idx="0">
                  <c:v>0.14285714285714285</c:v>
                </c:pt>
                <c:pt idx="1">
                  <c:v>0.14285714285714285</c:v>
                </c:pt>
                <c:pt idx="2">
                  <c:v>0.21428571428571427</c:v>
                </c:pt>
                <c:pt idx="3">
                  <c:v>0.21428571428571427</c:v>
                </c:pt>
              </c:numCache>
            </c:numRef>
          </c:val>
        </c:ser>
        <c:ser>
          <c:idx val="4"/>
          <c:order val="4"/>
          <c:tx>
            <c:strRef>
              <c:f>'9 В'!$AI$53:$AL$53</c:f>
              <c:strCache>
                <c:ptCount val="1"/>
                <c:pt idx="0">
                  <c:v>низкий показатель</c:v>
                </c:pt>
              </c:strCache>
            </c:strRef>
          </c:tx>
          <c:invertIfNegative val="0"/>
          <c:cat>
            <c:strRef>
              <c:f>'9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В'!$AA$53:$AD$53</c:f>
              <c:numCache>
                <c:formatCode>0.0%</c:formatCode>
                <c:ptCount val="4"/>
                <c:pt idx="0">
                  <c:v>0</c:v>
                </c:pt>
                <c:pt idx="1">
                  <c:v>0.35714285714285715</c:v>
                </c:pt>
                <c:pt idx="2">
                  <c:v>0.35714285714285715</c:v>
                </c:pt>
                <c:pt idx="3">
                  <c:v>0.35714285714285715</c:v>
                </c:pt>
              </c:numCache>
            </c:numRef>
          </c:val>
        </c:ser>
        <c:ser>
          <c:idx val="5"/>
          <c:order val="5"/>
          <c:tx>
            <c:strRef>
              <c:f>'9 В'!$AI$54:$AL$54</c:f>
              <c:strCache>
                <c:ptCount val="1"/>
                <c:pt idx="0">
                  <c:v>тенденция отсутствует</c:v>
                </c:pt>
              </c:strCache>
            </c:strRef>
          </c:tx>
          <c:invertIfNegative val="0"/>
          <c:cat>
            <c:strRef>
              <c:f>'9 В'!$AA$55:$AD$55</c:f>
              <c:strCache>
                <c:ptCount val="4"/>
                <c:pt idx="0">
                  <c:v>Позитивная этническая идентичность</c:v>
                </c:pt>
                <c:pt idx="1">
                  <c:v>Этноэгоизм</c:v>
                </c:pt>
                <c:pt idx="2">
                  <c:v>Этноизоляционизм</c:v>
                </c:pt>
                <c:pt idx="3">
                  <c:v>Этноизоляционизм</c:v>
                </c:pt>
              </c:strCache>
            </c:strRef>
          </c:cat>
          <c:val>
            <c:numRef>
              <c:f>'9 В'!$AA$54:$AD$54</c:f>
              <c:numCache>
                <c:formatCode>0.0%</c:formatCode>
                <c:ptCount val="4"/>
                <c:pt idx="0">
                  <c:v>7.1428571428571425E-2</c:v>
                </c:pt>
                <c:pt idx="1">
                  <c:v>0.21428571428571427</c:v>
                </c:pt>
                <c:pt idx="2">
                  <c:v>0.21428571428571427</c:v>
                </c:pt>
                <c:pt idx="3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93856"/>
        <c:axId val="48803840"/>
      </c:barChart>
      <c:catAx>
        <c:axId val="48793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803840"/>
        <c:crosses val="autoZero"/>
        <c:auto val="1"/>
        <c:lblAlgn val="ctr"/>
        <c:lblOffset val="100"/>
        <c:noMultiLvlLbl val="0"/>
      </c:catAx>
      <c:valAx>
        <c:axId val="4880384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8793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142874</xdr:rowOff>
    </xdr:from>
    <xdr:to>
      <xdr:col>25</xdr:col>
      <xdr:colOff>19050</xdr:colOff>
      <xdr:row>54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abSelected="1" zoomScale="70" zoomScaleNormal="70" workbookViewId="0">
      <selection activeCell="C26" sqref="C26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53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0</v>
      </c>
      <c r="D6" s="10">
        <v>0</v>
      </c>
      <c r="E6" s="10">
        <v>0</v>
      </c>
      <c r="F6" s="10">
        <v>4</v>
      </c>
      <c r="G6" s="10">
        <v>4</v>
      </c>
      <c r="H6" s="10">
        <v>0</v>
      </c>
      <c r="I6" s="10">
        <v>4</v>
      </c>
      <c r="J6" s="10">
        <v>3</v>
      </c>
      <c r="K6" s="10">
        <v>2</v>
      </c>
      <c r="L6" s="10">
        <v>2</v>
      </c>
      <c r="M6" s="10">
        <v>4</v>
      </c>
      <c r="N6" s="10">
        <v>4</v>
      </c>
      <c r="O6" s="10">
        <v>0</v>
      </c>
      <c r="P6" s="10">
        <v>4</v>
      </c>
      <c r="Q6" s="10">
        <v>4</v>
      </c>
      <c r="R6" s="10">
        <v>1</v>
      </c>
      <c r="S6" s="10">
        <v>3</v>
      </c>
      <c r="T6" s="10">
        <v>0</v>
      </c>
      <c r="U6" s="10">
        <v>4</v>
      </c>
      <c r="V6" s="10">
        <v>4</v>
      </c>
      <c r="W6" s="14">
        <f>IF(C6="","",C6+G6+K6+O6+T6)</f>
        <v>6</v>
      </c>
      <c r="X6" s="14">
        <f>IF(C6="","",F6+J6+M6+N6+S6)</f>
        <v>18</v>
      </c>
      <c r="Y6" s="14">
        <f>IF(C6="","",D6+H6+P6+Q6+U6)</f>
        <v>12</v>
      </c>
      <c r="Z6" s="14">
        <f>IF(C6="","",E6+I6+L6+R6+V6)</f>
        <v>11</v>
      </c>
      <c r="AA6" s="17" t="str">
        <f>IF(C6="","",IF(W6=0,"тенденция отсутствует",IF(W6&lt;=4,"низкий показатель",IF(W6&lt;=8,"пониженный показатель",AE6))))</f>
        <v>пониженный показатель</v>
      </c>
      <c r="AB6" s="17" t="str">
        <f>IF(C6="","",IF(X6=0,"тенденция отсутствует",IF(X6&lt;=4,"низкий показатель",IF(X6&lt;=8,"пониженный показатель",AF6))))</f>
        <v>высокий показатель</v>
      </c>
      <c r="AC6" s="17" t="str">
        <f>IF(C6="","",IF(Y6=0,"тенденция отсутствует",IF(Y6&lt;=4,"низкий показатель",IF(Y6&lt;=8,"пониженный показатель",AG6))))</f>
        <v>средний показатель</v>
      </c>
      <c r="AD6" s="17" t="str">
        <f>IF(C6="","",IF(Z6=0,"тенденция отсутствует",IF(Z6&lt;=4,"низкий показатель",IF(Z6&lt;=8,"пониженный показатель",AH6))))</f>
        <v>средний показатель</v>
      </c>
      <c r="AE6" s="9" t="str">
        <f>IF(C6="","",IF(W6&lt;=12,"средний показатель",IF(W6&lt;=16,"повышенный показатель",IF(W6&lt;=20,"высокий показатель"))))</f>
        <v>средний показатель</v>
      </c>
      <c r="AF6" s="9" t="str">
        <f>IF(C6="","",IF(X6&lt;=12,"средний показатель",IF(X6&lt;=16,"повышенный показатель",IF(X6&lt;=20,"высокий показатель"))))</f>
        <v>высокий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1</v>
      </c>
      <c r="D7" s="10">
        <v>0</v>
      </c>
      <c r="E7" s="10">
        <v>2</v>
      </c>
      <c r="F7" s="10">
        <v>1</v>
      </c>
      <c r="G7" s="10">
        <v>3</v>
      </c>
      <c r="H7" s="10">
        <v>0</v>
      </c>
      <c r="I7" s="10">
        <v>1</v>
      </c>
      <c r="J7" s="10">
        <v>3</v>
      </c>
      <c r="K7" s="10">
        <v>4</v>
      </c>
      <c r="L7" s="10">
        <v>3</v>
      </c>
      <c r="M7" s="10">
        <v>1</v>
      </c>
      <c r="N7" s="10">
        <v>4</v>
      </c>
      <c r="O7" s="10">
        <v>4</v>
      </c>
      <c r="P7" s="10">
        <v>0</v>
      </c>
      <c r="Q7" s="10">
        <v>4</v>
      </c>
      <c r="R7" s="10">
        <v>1</v>
      </c>
      <c r="S7" s="10">
        <v>4</v>
      </c>
      <c r="T7" s="10">
        <v>0</v>
      </c>
      <c r="U7" s="10">
        <v>4</v>
      </c>
      <c r="V7" s="10">
        <v>0</v>
      </c>
      <c r="W7" s="14">
        <f t="shared" ref="W7:W38" si="0">IF(C7="","",C7+G7+K7+O7+T7)</f>
        <v>12</v>
      </c>
      <c r="X7" s="14">
        <f t="shared" ref="X7:X38" si="1">IF(C7="","",F7+J7+M7+N7+S7)</f>
        <v>13</v>
      </c>
      <c r="Y7" s="14">
        <f t="shared" ref="Y7:Y38" si="2">IF(C7="","",D7+H7+P7+Q7+U7)</f>
        <v>8</v>
      </c>
      <c r="Z7" s="14">
        <f t="shared" ref="Z7:Z38" si="3">IF(C7="","",E7+I7+L7+R7+V7)</f>
        <v>7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средний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повышенный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пониженный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пониженный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средний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повышенный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3</v>
      </c>
      <c r="D8" s="10">
        <v>1</v>
      </c>
      <c r="E8" s="10">
        <v>0</v>
      </c>
      <c r="F8" s="10">
        <v>1</v>
      </c>
      <c r="G8" s="10">
        <v>4</v>
      </c>
      <c r="H8" s="10">
        <v>2</v>
      </c>
      <c r="I8" s="10">
        <v>4</v>
      </c>
      <c r="J8" s="10">
        <v>3</v>
      </c>
      <c r="K8" s="10">
        <v>3</v>
      </c>
      <c r="L8" s="10">
        <v>3</v>
      </c>
      <c r="M8" s="10">
        <v>2</v>
      </c>
      <c r="N8" s="10">
        <v>1</v>
      </c>
      <c r="O8" s="10">
        <v>4</v>
      </c>
      <c r="P8" s="10">
        <v>2</v>
      </c>
      <c r="Q8" s="10">
        <v>3</v>
      </c>
      <c r="R8" s="10">
        <v>0</v>
      </c>
      <c r="S8" s="10">
        <v>0</v>
      </c>
      <c r="T8" s="10">
        <v>2</v>
      </c>
      <c r="U8" s="10">
        <v>1</v>
      </c>
      <c r="V8" s="10">
        <v>3</v>
      </c>
      <c r="W8" s="14">
        <f t="shared" si="0"/>
        <v>16</v>
      </c>
      <c r="X8" s="14">
        <f t="shared" si="1"/>
        <v>7</v>
      </c>
      <c r="Y8" s="14">
        <f t="shared" si="2"/>
        <v>9</v>
      </c>
      <c r="Z8" s="14">
        <f t="shared" si="3"/>
        <v>10</v>
      </c>
      <c r="AA8" s="17" t="str">
        <f t="shared" si="4"/>
        <v>повышенный показатель</v>
      </c>
      <c r="AB8" s="17" t="str">
        <f t="shared" si="5"/>
        <v>пониженный показатель</v>
      </c>
      <c r="AC8" s="17" t="str">
        <f t="shared" si="6"/>
        <v>средний показатель</v>
      </c>
      <c r="AD8" s="17" t="str">
        <f t="shared" si="7"/>
        <v>средний показатель</v>
      </c>
      <c r="AE8" s="9" t="str">
        <f t="shared" si="8"/>
        <v>повышенный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4</v>
      </c>
      <c r="D9" s="10">
        <v>1</v>
      </c>
      <c r="E9" s="10">
        <v>2</v>
      </c>
      <c r="F9" s="10">
        <v>0</v>
      </c>
      <c r="G9" s="10">
        <v>4</v>
      </c>
      <c r="H9" s="10">
        <v>3</v>
      </c>
      <c r="I9" s="10">
        <v>3</v>
      </c>
      <c r="J9" s="10">
        <v>2</v>
      </c>
      <c r="K9" s="10">
        <v>4</v>
      </c>
      <c r="L9" s="10">
        <v>3</v>
      </c>
      <c r="M9" s="10">
        <v>2</v>
      </c>
      <c r="N9" s="10">
        <v>1</v>
      </c>
      <c r="O9" s="10">
        <v>1</v>
      </c>
      <c r="P9" s="10">
        <v>0</v>
      </c>
      <c r="Q9" s="10">
        <v>3</v>
      </c>
      <c r="R9" s="10">
        <v>2</v>
      </c>
      <c r="S9" s="10">
        <v>3</v>
      </c>
      <c r="T9" s="10">
        <v>1</v>
      </c>
      <c r="U9" s="10">
        <v>2</v>
      </c>
      <c r="V9" s="10">
        <v>1</v>
      </c>
      <c r="W9" s="14">
        <f t="shared" si="0"/>
        <v>14</v>
      </c>
      <c r="X9" s="14">
        <f t="shared" si="1"/>
        <v>8</v>
      </c>
      <c r="Y9" s="14">
        <f t="shared" si="2"/>
        <v>9</v>
      </c>
      <c r="Z9" s="14">
        <f t="shared" si="3"/>
        <v>11</v>
      </c>
      <c r="AA9" s="17" t="str">
        <f t="shared" si="4"/>
        <v>повышенный показатель</v>
      </c>
      <c r="AB9" s="17" t="str">
        <f t="shared" si="5"/>
        <v>пониженный показатель</v>
      </c>
      <c r="AC9" s="17" t="str">
        <f t="shared" si="6"/>
        <v>средний показатель</v>
      </c>
      <c r="AD9" s="17" t="str">
        <f t="shared" si="7"/>
        <v>средний показатель</v>
      </c>
      <c r="AE9" s="9" t="str">
        <f t="shared" si="8"/>
        <v>повышенный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3</v>
      </c>
      <c r="D10" s="10">
        <v>0</v>
      </c>
      <c r="E10" s="10">
        <v>2</v>
      </c>
      <c r="F10" s="10">
        <v>3</v>
      </c>
      <c r="G10" s="10">
        <v>4</v>
      </c>
      <c r="H10" s="10">
        <v>0</v>
      </c>
      <c r="I10" s="10">
        <v>2</v>
      </c>
      <c r="J10" s="10">
        <v>1</v>
      </c>
      <c r="K10" s="10">
        <v>3</v>
      </c>
      <c r="L10" s="10">
        <v>4</v>
      </c>
      <c r="M10" s="10">
        <v>1</v>
      </c>
      <c r="N10" s="10">
        <v>1</v>
      </c>
      <c r="O10" s="10">
        <v>4</v>
      </c>
      <c r="P10" s="10">
        <v>1</v>
      </c>
      <c r="Q10" s="10">
        <v>1</v>
      </c>
      <c r="R10" s="10">
        <v>0</v>
      </c>
      <c r="S10" s="10">
        <v>0</v>
      </c>
      <c r="T10" s="10">
        <v>4</v>
      </c>
      <c r="U10" s="10">
        <v>3</v>
      </c>
      <c r="V10" s="10">
        <v>1</v>
      </c>
      <c r="W10" s="14">
        <f t="shared" si="0"/>
        <v>18</v>
      </c>
      <c r="X10" s="14">
        <f t="shared" si="1"/>
        <v>6</v>
      </c>
      <c r="Y10" s="14">
        <f t="shared" si="2"/>
        <v>5</v>
      </c>
      <c r="Z10" s="14">
        <f t="shared" si="3"/>
        <v>9</v>
      </c>
      <c r="AA10" s="17" t="str">
        <f t="shared" si="4"/>
        <v>высокий показатель</v>
      </c>
      <c r="AB10" s="17" t="str">
        <f t="shared" si="5"/>
        <v>пониженный показатель</v>
      </c>
      <c r="AC10" s="17" t="str">
        <f t="shared" si="6"/>
        <v>пониженный показатель</v>
      </c>
      <c r="AD10" s="17" t="str">
        <f t="shared" si="7"/>
        <v>средний показатель</v>
      </c>
      <c r="AE10" s="9" t="str">
        <f t="shared" si="8"/>
        <v>высокий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4</v>
      </c>
      <c r="D11" s="10">
        <v>4</v>
      </c>
      <c r="E11" s="10">
        <v>2</v>
      </c>
      <c r="F11" s="10">
        <v>3</v>
      </c>
      <c r="G11" s="10">
        <v>4</v>
      </c>
      <c r="H11" s="10">
        <v>2</v>
      </c>
      <c r="I11" s="10">
        <v>3</v>
      </c>
      <c r="J11" s="10">
        <v>2</v>
      </c>
      <c r="K11" s="10">
        <v>4</v>
      </c>
      <c r="L11" s="10">
        <v>2</v>
      </c>
      <c r="M11" s="10">
        <v>3</v>
      </c>
      <c r="N11" s="10">
        <v>2</v>
      </c>
      <c r="O11" s="10">
        <v>4</v>
      </c>
      <c r="P11" s="10">
        <v>1</v>
      </c>
      <c r="Q11" s="10">
        <v>3</v>
      </c>
      <c r="R11" s="10">
        <v>2</v>
      </c>
      <c r="S11" s="10">
        <v>3</v>
      </c>
      <c r="T11" s="10">
        <v>0</v>
      </c>
      <c r="U11" s="10">
        <v>3</v>
      </c>
      <c r="V11" s="10">
        <v>1</v>
      </c>
      <c r="W11" s="14">
        <f t="shared" si="0"/>
        <v>16</v>
      </c>
      <c r="X11" s="14">
        <f t="shared" si="1"/>
        <v>13</v>
      </c>
      <c r="Y11" s="14">
        <f t="shared" si="2"/>
        <v>13</v>
      </c>
      <c r="Z11" s="14">
        <f t="shared" si="3"/>
        <v>10</v>
      </c>
      <c r="AA11" s="17" t="str">
        <f t="shared" si="4"/>
        <v>повышенный показатель</v>
      </c>
      <c r="AB11" s="17" t="str">
        <f t="shared" si="5"/>
        <v>повышенный показатель</v>
      </c>
      <c r="AC11" s="17" t="str">
        <f t="shared" si="6"/>
        <v>повышенный показатель</v>
      </c>
      <c r="AD11" s="17" t="str">
        <f t="shared" si="7"/>
        <v>средний показатель</v>
      </c>
      <c r="AE11" s="9" t="str">
        <f t="shared" si="8"/>
        <v>повышенный показатель</v>
      </c>
      <c r="AF11" s="9" t="str">
        <f t="shared" si="9"/>
        <v>повышенный показатель</v>
      </c>
      <c r="AG11" s="9" t="str">
        <f t="shared" si="10"/>
        <v>повышенный показатель</v>
      </c>
      <c r="AH11" s="9" t="str">
        <f t="shared" si="11"/>
        <v>средний показатель</v>
      </c>
    </row>
    <row r="12" spans="1:34" ht="16.5" x14ac:dyDescent="0.25">
      <c r="A12" s="15">
        <v>7</v>
      </c>
      <c r="B12" s="14" t="s">
        <v>14</v>
      </c>
      <c r="C12" s="10">
        <v>4</v>
      </c>
      <c r="D12" s="10">
        <v>2</v>
      </c>
      <c r="E12" s="10">
        <v>1</v>
      </c>
      <c r="F12" s="10">
        <v>4</v>
      </c>
      <c r="G12" s="10">
        <v>4</v>
      </c>
      <c r="H12" s="10">
        <v>0</v>
      </c>
      <c r="I12" s="10">
        <v>1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10">
        <v>4</v>
      </c>
      <c r="P12" s="10">
        <v>2</v>
      </c>
      <c r="Q12" s="10">
        <v>0</v>
      </c>
      <c r="R12" s="10">
        <v>0</v>
      </c>
      <c r="S12" s="10">
        <v>0</v>
      </c>
      <c r="T12" s="10">
        <v>4</v>
      </c>
      <c r="U12" s="10">
        <v>4</v>
      </c>
      <c r="V12" s="10">
        <v>0</v>
      </c>
      <c r="W12" s="14">
        <f t="shared" si="0"/>
        <v>20</v>
      </c>
      <c r="X12" s="14">
        <f t="shared" si="1"/>
        <v>4</v>
      </c>
      <c r="Y12" s="14">
        <f t="shared" si="2"/>
        <v>8</v>
      </c>
      <c r="Z12" s="14">
        <f t="shared" si="3"/>
        <v>2</v>
      </c>
      <c r="AA12" s="17" t="str">
        <f t="shared" si="4"/>
        <v>высокий показатель</v>
      </c>
      <c r="AB12" s="17" t="str">
        <f t="shared" si="5"/>
        <v>низкий показатель</v>
      </c>
      <c r="AC12" s="17" t="str">
        <f t="shared" si="6"/>
        <v>пониженный показатель</v>
      </c>
      <c r="AD12" s="17" t="str">
        <f t="shared" si="7"/>
        <v>низкий показатель</v>
      </c>
      <c r="AE12" s="9" t="str">
        <f t="shared" si="8"/>
        <v>высокий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2</v>
      </c>
      <c r="D13" s="10">
        <v>4</v>
      </c>
      <c r="E13" s="10">
        <v>3</v>
      </c>
      <c r="F13" s="10">
        <v>4</v>
      </c>
      <c r="G13" s="10">
        <v>4</v>
      </c>
      <c r="H13" s="10">
        <v>3</v>
      </c>
      <c r="I13" s="10">
        <v>4</v>
      </c>
      <c r="J13" s="10">
        <v>2</v>
      </c>
      <c r="K13" s="10">
        <v>2</v>
      </c>
      <c r="L13" s="10">
        <v>3</v>
      </c>
      <c r="M13" s="10">
        <v>3</v>
      </c>
      <c r="N13" s="10">
        <v>1</v>
      </c>
      <c r="O13" s="10">
        <v>3</v>
      </c>
      <c r="P13" s="10">
        <v>1</v>
      </c>
      <c r="Q13" s="10">
        <v>3</v>
      </c>
      <c r="R13" s="10">
        <v>2</v>
      </c>
      <c r="S13" s="10">
        <v>1</v>
      </c>
      <c r="T13" s="10">
        <v>4</v>
      </c>
      <c r="U13" s="10">
        <v>1</v>
      </c>
      <c r="V13" s="10">
        <v>2</v>
      </c>
      <c r="W13" s="14">
        <f t="shared" si="0"/>
        <v>15</v>
      </c>
      <c r="X13" s="14">
        <f t="shared" si="1"/>
        <v>11</v>
      </c>
      <c r="Y13" s="14">
        <f t="shared" si="2"/>
        <v>12</v>
      </c>
      <c r="Z13" s="14">
        <f t="shared" si="3"/>
        <v>14</v>
      </c>
      <c r="AA13" s="17" t="str">
        <f t="shared" si="4"/>
        <v>повышенный показатель</v>
      </c>
      <c r="AB13" s="17" t="str">
        <f t="shared" si="5"/>
        <v>средний показатель</v>
      </c>
      <c r="AC13" s="17" t="str">
        <f t="shared" si="6"/>
        <v>средний показатель</v>
      </c>
      <c r="AD13" s="17" t="str">
        <f t="shared" si="7"/>
        <v>повышенный показатель</v>
      </c>
      <c r="AE13" s="9" t="str">
        <f t="shared" si="8"/>
        <v>повышенный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повышенный показатель</v>
      </c>
    </row>
    <row r="14" spans="1:34" ht="16.5" x14ac:dyDescent="0.25">
      <c r="A14" s="15">
        <v>9</v>
      </c>
      <c r="B14" s="14" t="s">
        <v>16</v>
      </c>
      <c r="C14" s="10">
        <v>4</v>
      </c>
      <c r="D14" s="10">
        <v>2</v>
      </c>
      <c r="E14" s="10">
        <v>3</v>
      </c>
      <c r="F14" s="10">
        <v>3</v>
      </c>
      <c r="G14" s="10">
        <v>4</v>
      </c>
      <c r="H14" s="10">
        <v>1</v>
      </c>
      <c r="I14" s="10">
        <v>2</v>
      </c>
      <c r="J14" s="10">
        <v>3</v>
      </c>
      <c r="K14" s="10">
        <v>2</v>
      </c>
      <c r="L14" s="10">
        <v>3</v>
      </c>
      <c r="M14" s="10">
        <v>2</v>
      </c>
      <c r="N14" s="10">
        <v>2</v>
      </c>
      <c r="O14" s="10">
        <v>3</v>
      </c>
      <c r="P14" s="10">
        <v>2</v>
      </c>
      <c r="Q14" s="10">
        <v>3</v>
      </c>
      <c r="R14" s="10">
        <v>4</v>
      </c>
      <c r="S14" s="10">
        <v>2</v>
      </c>
      <c r="T14" s="10">
        <v>4</v>
      </c>
      <c r="U14" s="10">
        <v>3</v>
      </c>
      <c r="V14" s="10">
        <v>1</v>
      </c>
      <c r="W14" s="14">
        <f t="shared" si="0"/>
        <v>17</v>
      </c>
      <c r="X14" s="14">
        <f t="shared" si="1"/>
        <v>12</v>
      </c>
      <c r="Y14" s="14">
        <f t="shared" si="2"/>
        <v>11</v>
      </c>
      <c r="Z14" s="14">
        <f t="shared" si="3"/>
        <v>13</v>
      </c>
      <c r="AA14" s="17" t="str">
        <f t="shared" si="4"/>
        <v>высокий показатель</v>
      </c>
      <c r="AB14" s="17" t="str">
        <f t="shared" si="5"/>
        <v>средний показатель</v>
      </c>
      <c r="AC14" s="17" t="str">
        <f t="shared" si="6"/>
        <v>средний показатель</v>
      </c>
      <c r="AD14" s="17" t="str">
        <f t="shared" si="7"/>
        <v>повышенный показатель</v>
      </c>
      <c r="AE14" s="9" t="str">
        <f t="shared" si="8"/>
        <v>высокий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повышенный показатель</v>
      </c>
    </row>
    <row r="15" spans="1:34" ht="16.5" x14ac:dyDescent="0.25">
      <c r="A15" s="15">
        <v>10</v>
      </c>
      <c r="B15" s="14" t="s">
        <v>17</v>
      </c>
      <c r="C15" s="10">
        <v>3</v>
      </c>
      <c r="D15" s="10">
        <v>2</v>
      </c>
      <c r="E15" s="10">
        <v>3</v>
      </c>
      <c r="F15" s="10">
        <v>4</v>
      </c>
      <c r="G15" s="10">
        <v>2</v>
      </c>
      <c r="H15" s="10">
        <v>2</v>
      </c>
      <c r="I15" s="10">
        <v>4</v>
      </c>
      <c r="J15" s="10">
        <v>4</v>
      </c>
      <c r="K15" s="10">
        <v>4</v>
      </c>
      <c r="L15" s="10">
        <v>4</v>
      </c>
      <c r="M15" s="10">
        <v>2</v>
      </c>
      <c r="N15" s="10">
        <v>3</v>
      </c>
      <c r="O15" s="10">
        <v>4</v>
      </c>
      <c r="P15" s="10">
        <v>3</v>
      </c>
      <c r="Q15" s="10">
        <v>4</v>
      </c>
      <c r="R15" s="10">
        <v>2</v>
      </c>
      <c r="S15" s="10">
        <v>1</v>
      </c>
      <c r="T15" s="10">
        <v>4</v>
      </c>
      <c r="U15" s="10">
        <v>2</v>
      </c>
      <c r="V15" s="10">
        <v>2</v>
      </c>
      <c r="W15" s="14">
        <f t="shared" si="0"/>
        <v>17</v>
      </c>
      <c r="X15" s="14">
        <f t="shared" si="1"/>
        <v>14</v>
      </c>
      <c r="Y15" s="14">
        <f t="shared" si="2"/>
        <v>13</v>
      </c>
      <c r="Z15" s="14">
        <f t="shared" si="3"/>
        <v>15</v>
      </c>
      <c r="AA15" s="17" t="str">
        <f t="shared" si="4"/>
        <v>высокий показатель</v>
      </c>
      <c r="AB15" s="17" t="str">
        <f t="shared" si="5"/>
        <v>повышенный показатель</v>
      </c>
      <c r="AC15" s="17" t="str">
        <f t="shared" si="6"/>
        <v>повышенный показатель</v>
      </c>
      <c r="AD15" s="17" t="str">
        <f t="shared" si="7"/>
        <v>повышенный показатель</v>
      </c>
      <c r="AE15" s="9" t="str">
        <f t="shared" si="8"/>
        <v>высокий показатель</v>
      </c>
      <c r="AF15" s="9" t="str">
        <f t="shared" si="9"/>
        <v>повышенный показатель</v>
      </c>
      <c r="AG15" s="9" t="str">
        <f t="shared" si="10"/>
        <v>повышенный показатель</v>
      </c>
      <c r="AH15" s="9" t="str">
        <f t="shared" si="11"/>
        <v>повышенный показатель</v>
      </c>
    </row>
    <row r="16" spans="1:34" ht="16.5" x14ac:dyDescent="0.25">
      <c r="A16" s="15">
        <v>11</v>
      </c>
      <c r="B16" s="14" t="s">
        <v>18</v>
      </c>
      <c r="C16" s="10">
        <v>2</v>
      </c>
      <c r="D16" s="10">
        <v>0</v>
      </c>
      <c r="E16" s="10">
        <v>3</v>
      </c>
      <c r="F16" s="10">
        <v>1</v>
      </c>
      <c r="G16" s="10">
        <v>4</v>
      </c>
      <c r="H16" s="10">
        <v>0</v>
      </c>
      <c r="I16" s="10">
        <v>0</v>
      </c>
      <c r="J16" s="10">
        <v>2</v>
      </c>
      <c r="K16" s="10">
        <v>4</v>
      </c>
      <c r="L16" s="10">
        <v>3</v>
      </c>
      <c r="M16" s="10">
        <v>1</v>
      </c>
      <c r="N16" s="10">
        <v>0</v>
      </c>
      <c r="O16" s="10">
        <v>4</v>
      </c>
      <c r="P16" s="10">
        <v>0</v>
      </c>
      <c r="Q16" s="10">
        <v>2</v>
      </c>
      <c r="R16" s="10">
        <v>0</v>
      </c>
      <c r="S16" s="10">
        <v>0</v>
      </c>
      <c r="T16" s="10">
        <v>4</v>
      </c>
      <c r="U16" s="10">
        <v>0</v>
      </c>
      <c r="V16" s="10">
        <v>2</v>
      </c>
      <c r="W16" s="14">
        <f t="shared" si="0"/>
        <v>18</v>
      </c>
      <c r="X16" s="14">
        <f t="shared" si="1"/>
        <v>4</v>
      </c>
      <c r="Y16" s="14">
        <f t="shared" si="2"/>
        <v>2</v>
      </c>
      <c r="Z16" s="14">
        <f t="shared" si="3"/>
        <v>8</v>
      </c>
      <c r="AA16" s="17" t="str">
        <f t="shared" si="4"/>
        <v>высокий показатель</v>
      </c>
      <c r="AB16" s="17" t="str">
        <f t="shared" si="5"/>
        <v>низкий показатель</v>
      </c>
      <c r="AC16" s="17" t="str">
        <f t="shared" si="6"/>
        <v>низкий показатель</v>
      </c>
      <c r="AD16" s="17" t="str">
        <f t="shared" si="7"/>
        <v>пониженный показатель</v>
      </c>
      <c r="AE16" s="9" t="str">
        <f t="shared" si="8"/>
        <v>высокий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2</v>
      </c>
      <c r="D17" s="10">
        <v>1</v>
      </c>
      <c r="E17" s="10">
        <v>2</v>
      </c>
      <c r="F17" s="10">
        <v>0</v>
      </c>
      <c r="G17" s="10">
        <v>4</v>
      </c>
      <c r="H17" s="10">
        <v>0</v>
      </c>
      <c r="I17" s="10">
        <v>4</v>
      </c>
      <c r="J17" s="10">
        <v>0</v>
      </c>
      <c r="K17" s="10">
        <v>4</v>
      </c>
      <c r="L17" s="10">
        <v>1</v>
      </c>
      <c r="M17" s="10">
        <v>1</v>
      </c>
      <c r="N17" s="10">
        <v>3</v>
      </c>
      <c r="O17" s="10">
        <v>3</v>
      </c>
      <c r="P17" s="10">
        <v>1</v>
      </c>
      <c r="Q17" s="10">
        <v>1</v>
      </c>
      <c r="R17" s="10">
        <v>0</v>
      </c>
      <c r="S17" s="10">
        <v>0</v>
      </c>
      <c r="T17" s="10">
        <v>4</v>
      </c>
      <c r="U17" s="10">
        <v>1</v>
      </c>
      <c r="V17" s="10">
        <v>0</v>
      </c>
      <c r="W17" s="14">
        <f t="shared" si="0"/>
        <v>17</v>
      </c>
      <c r="X17" s="14">
        <f t="shared" si="1"/>
        <v>4</v>
      </c>
      <c r="Y17" s="14">
        <f t="shared" si="2"/>
        <v>4</v>
      </c>
      <c r="Z17" s="14">
        <f t="shared" si="3"/>
        <v>7</v>
      </c>
      <c r="AA17" s="17" t="str">
        <f t="shared" si="4"/>
        <v>высокий показатель</v>
      </c>
      <c r="AB17" s="17" t="str">
        <f t="shared" si="5"/>
        <v>низкий показатель</v>
      </c>
      <c r="AC17" s="17" t="str">
        <f t="shared" si="6"/>
        <v>низкий показатель</v>
      </c>
      <c r="AD17" s="17" t="str">
        <f t="shared" si="7"/>
        <v>пониженный показатель</v>
      </c>
      <c r="AE17" s="9" t="str">
        <f t="shared" si="8"/>
        <v>высокий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4</v>
      </c>
      <c r="D18" s="10">
        <v>1</v>
      </c>
      <c r="E18" s="10">
        <v>1</v>
      </c>
      <c r="F18" s="10">
        <v>2</v>
      </c>
      <c r="G18" s="10">
        <v>3</v>
      </c>
      <c r="H18" s="10">
        <v>0</v>
      </c>
      <c r="I18" s="10">
        <v>1</v>
      </c>
      <c r="J18" s="10">
        <v>1</v>
      </c>
      <c r="K18" s="10">
        <v>4</v>
      </c>
      <c r="L18" s="10">
        <v>3</v>
      </c>
      <c r="M18" s="10">
        <v>1</v>
      </c>
      <c r="N18" s="10">
        <v>1</v>
      </c>
      <c r="O18" s="10">
        <v>3</v>
      </c>
      <c r="P18" s="10">
        <v>1</v>
      </c>
      <c r="Q18" s="10">
        <v>1</v>
      </c>
      <c r="R18" s="10">
        <v>1</v>
      </c>
      <c r="S18" s="10">
        <v>1</v>
      </c>
      <c r="T18" s="10">
        <v>3</v>
      </c>
      <c r="U18" s="10">
        <v>2</v>
      </c>
      <c r="V18" s="10">
        <v>2</v>
      </c>
      <c r="W18" s="14">
        <f t="shared" si="0"/>
        <v>17</v>
      </c>
      <c r="X18" s="14">
        <f t="shared" si="1"/>
        <v>6</v>
      </c>
      <c r="Y18" s="14">
        <f t="shared" si="2"/>
        <v>5</v>
      </c>
      <c r="Z18" s="14">
        <f t="shared" si="3"/>
        <v>8</v>
      </c>
      <c r="AA18" s="17" t="str">
        <f t="shared" si="4"/>
        <v>высокий показатель</v>
      </c>
      <c r="AB18" s="17" t="str">
        <f t="shared" si="5"/>
        <v>пониженный показатель</v>
      </c>
      <c r="AC18" s="17" t="str">
        <f t="shared" si="6"/>
        <v>пониженный показатель</v>
      </c>
      <c r="AD18" s="17" t="str">
        <f t="shared" si="7"/>
        <v>пониженный показатель</v>
      </c>
      <c r="AE18" s="9" t="str">
        <f t="shared" si="8"/>
        <v>высокий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3</v>
      </c>
      <c r="D19" s="10">
        <v>2</v>
      </c>
      <c r="E19" s="10">
        <v>1</v>
      </c>
      <c r="F19" s="10">
        <v>3</v>
      </c>
      <c r="G19" s="10">
        <v>4</v>
      </c>
      <c r="H19" s="10">
        <v>0</v>
      </c>
      <c r="I19" s="10">
        <v>2</v>
      </c>
      <c r="J19" s="10">
        <v>0</v>
      </c>
      <c r="K19" s="10">
        <v>4</v>
      </c>
      <c r="L19" s="10">
        <v>4</v>
      </c>
      <c r="M19" s="10">
        <v>0</v>
      </c>
      <c r="N19" s="10">
        <v>3</v>
      </c>
      <c r="O19" s="10">
        <v>3</v>
      </c>
      <c r="P19" s="10">
        <v>0</v>
      </c>
      <c r="Q19" s="10">
        <v>0</v>
      </c>
      <c r="R19" s="10">
        <v>3</v>
      </c>
      <c r="S19" s="10">
        <v>4</v>
      </c>
      <c r="T19" s="10">
        <v>4</v>
      </c>
      <c r="U19" s="10">
        <v>1</v>
      </c>
      <c r="V19" s="10">
        <v>0</v>
      </c>
      <c r="W19" s="14">
        <f t="shared" si="0"/>
        <v>18</v>
      </c>
      <c r="X19" s="14">
        <f t="shared" si="1"/>
        <v>10</v>
      </c>
      <c r="Y19" s="14">
        <f t="shared" si="2"/>
        <v>3</v>
      </c>
      <c r="Z19" s="14">
        <f t="shared" si="3"/>
        <v>10</v>
      </c>
      <c r="AA19" s="17" t="str">
        <f t="shared" si="4"/>
        <v>высокий показатель</v>
      </c>
      <c r="AB19" s="17" t="str">
        <f t="shared" si="5"/>
        <v>средний показатель</v>
      </c>
      <c r="AC19" s="17" t="str">
        <f t="shared" si="6"/>
        <v>низкий показатель</v>
      </c>
      <c r="AD19" s="17" t="str">
        <f t="shared" si="7"/>
        <v>средний показатель</v>
      </c>
      <c r="AE19" s="9" t="str">
        <f t="shared" si="8"/>
        <v>высокий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3</v>
      </c>
      <c r="D20" s="10">
        <v>2</v>
      </c>
      <c r="E20" s="10">
        <v>1</v>
      </c>
      <c r="F20" s="10">
        <v>0</v>
      </c>
      <c r="G20" s="10">
        <v>4</v>
      </c>
      <c r="H20" s="10">
        <v>0</v>
      </c>
      <c r="I20" s="10">
        <v>3</v>
      </c>
      <c r="J20" s="10">
        <v>0</v>
      </c>
      <c r="K20" s="10">
        <v>4</v>
      </c>
      <c r="L20" s="10">
        <v>4</v>
      </c>
      <c r="M20" s="10">
        <v>0</v>
      </c>
      <c r="N20" s="10">
        <v>1</v>
      </c>
      <c r="O20" s="10">
        <v>3</v>
      </c>
      <c r="P20" s="10">
        <v>3</v>
      </c>
      <c r="Q20" s="10">
        <v>0</v>
      </c>
      <c r="R20" s="10">
        <v>3</v>
      </c>
      <c r="S20" s="10">
        <v>4</v>
      </c>
      <c r="T20" s="10">
        <v>4</v>
      </c>
      <c r="U20" s="10">
        <v>1</v>
      </c>
      <c r="V20" s="10">
        <v>0</v>
      </c>
      <c r="W20" s="14">
        <f t="shared" si="0"/>
        <v>18</v>
      </c>
      <c r="X20" s="14">
        <f t="shared" si="1"/>
        <v>5</v>
      </c>
      <c r="Y20" s="14">
        <f t="shared" si="2"/>
        <v>6</v>
      </c>
      <c r="Z20" s="14">
        <f t="shared" si="3"/>
        <v>11</v>
      </c>
      <c r="AA20" s="17" t="str">
        <f t="shared" si="4"/>
        <v>высокий показатель</v>
      </c>
      <c r="AB20" s="17" t="str">
        <f t="shared" si="5"/>
        <v>пониженный показатель</v>
      </c>
      <c r="AC20" s="17" t="str">
        <f t="shared" si="6"/>
        <v>пониженный показатель</v>
      </c>
      <c r="AD20" s="17" t="str">
        <f t="shared" si="7"/>
        <v>средний показатель</v>
      </c>
      <c r="AE20" s="9" t="str">
        <f t="shared" si="8"/>
        <v>высокий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0</v>
      </c>
      <c r="D21" s="10">
        <v>2</v>
      </c>
      <c r="E21" s="10">
        <v>0</v>
      </c>
      <c r="F21" s="10">
        <v>0</v>
      </c>
      <c r="G21" s="10">
        <v>4</v>
      </c>
      <c r="H21" s="10">
        <v>0</v>
      </c>
      <c r="I21" s="10">
        <v>2</v>
      </c>
      <c r="J21" s="10">
        <v>3</v>
      </c>
      <c r="K21" s="10">
        <v>4</v>
      </c>
      <c r="L21" s="10">
        <v>2</v>
      </c>
      <c r="M21" s="10">
        <v>2</v>
      </c>
      <c r="N21" s="10">
        <v>0</v>
      </c>
      <c r="O21" s="10">
        <v>4</v>
      </c>
      <c r="P21" s="10">
        <v>1</v>
      </c>
      <c r="Q21" s="10">
        <v>2</v>
      </c>
      <c r="R21" s="10">
        <v>0</v>
      </c>
      <c r="S21" s="10">
        <v>0</v>
      </c>
      <c r="T21" s="10">
        <v>4</v>
      </c>
      <c r="U21" s="10">
        <v>0</v>
      </c>
      <c r="V21" s="10">
        <v>0</v>
      </c>
      <c r="W21" s="14">
        <f t="shared" si="0"/>
        <v>16</v>
      </c>
      <c r="X21" s="14">
        <f t="shared" si="1"/>
        <v>5</v>
      </c>
      <c r="Y21" s="14">
        <f t="shared" si="2"/>
        <v>5</v>
      </c>
      <c r="Z21" s="14">
        <f t="shared" si="3"/>
        <v>4</v>
      </c>
      <c r="AA21" s="17" t="str">
        <f t="shared" si="4"/>
        <v>повышенный показатель</v>
      </c>
      <c r="AB21" s="17" t="str">
        <f t="shared" si="5"/>
        <v>пониженный показатель</v>
      </c>
      <c r="AC21" s="17" t="str">
        <f t="shared" si="6"/>
        <v>пониженный показатель</v>
      </c>
      <c r="AD21" s="17" t="str">
        <f t="shared" si="7"/>
        <v>низкий показатель</v>
      </c>
      <c r="AE21" s="9" t="str">
        <f t="shared" si="8"/>
        <v>повышенный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3</v>
      </c>
      <c r="D22" s="10">
        <v>2</v>
      </c>
      <c r="E22" s="10">
        <v>3</v>
      </c>
      <c r="F22" s="10">
        <v>2</v>
      </c>
      <c r="G22" s="10">
        <v>4</v>
      </c>
      <c r="H22" s="10">
        <v>1</v>
      </c>
      <c r="I22" s="10">
        <v>3</v>
      </c>
      <c r="J22" s="10">
        <v>2</v>
      </c>
      <c r="K22" s="10">
        <v>2</v>
      </c>
      <c r="L22" s="10">
        <v>3</v>
      </c>
      <c r="M22" s="10">
        <v>2</v>
      </c>
      <c r="N22" s="10">
        <v>2</v>
      </c>
      <c r="O22" s="10">
        <v>2</v>
      </c>
      <c r="P22" s="10">
        <v>1</v>
      </c>
      <c r="Q22" s="10">
        <v>2</v>
      </c>
      <c r="R22" s="10">
        <v>1</v>
      </c>
      <c r="S22" s="10">
        <v>1</v>
      </c>
      <c r="T22" s="10">
        <v>3</v>
      </c>
      <c r="U22" s="10">
        <v>2</v>
      </c>
      <c r="V22" s="10">
        <v>1</v>
      </c>
      <c r="W22" s="14">
        <f t="shared" si="0"/>
        <v>14</v>
      </c>
      <c r="X22" s="14">
        <f t="shared" si="1"/>
        <v>9</v>
      </c>
      <c r="Y22" s="14">
        <f t="shared" si="2"/>
        <v>8</v>
      </c>
      <c r="Z22" s="14">
        <f t="shared" si="3"/>
        <v>11</v>
      </c>
      <c r="AA22" s="17" t="str">
        <f t="shared" si="4"/>
        <v>повышенный показатель</v>
      </c>
      <c r="AB22" s="17" t="str">
        <f t="shared" si="5"/>
        <v>средний показатель</v>
      </c>
      <c r="AC22" s="17" t="str">
        <f t="shared" si="6"/>
        <v>пониженный показатель</v>
      </c>
      <c r="AD22" s="17" t="str">
        <f t="shared" si="7"/>
        <v>средний показатель</v>
      </c>
      <c r="AE22" s="9" t="str">
        <f t="shared" si="8"/>
        <v>повышенный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3</v>
      </c>
      <c r="D23" s="10">
        <v>0</v>
      </c>
      <c r="E23" s="10">
        <v>1</v>
      </c>
      <c r="F23" s="10">
        <v>0</v>
      </c>
      <c r="G23" s="10">
        <v>4</v>
      </c>
      <c r="H23" s="10">
        <v>0</v>
      </c>
      <c r="I23" s="10">
        <v>2</v>
      </c>
      <c r="J23" s="10">
        <v>2</v>
      </c>
      <c r="K23" s="10">
        <v>4</v>
      </c>
      <c r="L23" s="10">
        <v>2</v>
      </c>
      <c r="M23" s="10">
        <v>1</v>
      </c>
      <c r="N23" s="10">
        <v>1</v>
      </c>
      <c r="O23" s="10">
        <v>3</v>
      </c>
      <c r="P23" s="10">
        <v>0</v>
      </c>
      <c r="Q23" s="10">
        <v>1</v>
      </c>
      <c r="R23" s="10">
        <v>1</v>
      </c>
      <c r="S23" s="10">
        <v>1</v>
      </c>
      <c r="T23" s="10">
        <v>4</v>
      </c>
      <c r="U23" s="10">
        <v>2</v>
      </c>
      <c r="V23" s="10">
        <v>3</v>
      </c>
      <c r="W23" s="14">
        <f t="shared" si="0"/>
        <v>18</v>
      </c>
      <c r="X23" s="14">
        <f t="shared" si="1"/>
        <v>5</v>
      </c>
      <c r="Y23" s="14">
        <f t="shared" si="2"/>
        <v>3</v>
      </c>
      <c r="Z23" s="14">
        <f t="shared" si="3"/>
        <v>9</v>
      </c>
      <c r="AA23" s="17" t="str">
        <f t="shared" si="4"/>
        <v>высокий показатель</v>
      </c>
      <c r="AB23" s="17" t="str">
        <f t="shared" si="5"/>
        <v>пониженный показатель</v>
      </c>
      <c r="AC23" s="17" t="str">
        <f t="shared" si="6"/>
        <v>низкий показатель</v>
      </c>
      <c r="AD23" s="17" t="str">
        <f t="shared" si="7"/>
        <v>средний показатель</v>
      </c>
      <c r="AE23" s="9" t="str">
        <f t="shared" si="8"/>
        <v>высокий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средний показатель</v>
      </c>
    </row>
    <row r="24" spans="1:34" ht="16.5" x14ac:dyDescent="0.25">
      <c r="A24" s="15">
        <v>19</v>
      </c>
      <c r="B24" s="14" t="s">
        <v>26</v>
      </c>
      <c r="C24" s="10">
        <v>3</v>
      </c>
      <c r="D24" s="10">
        <v>0</v>
      </c>
      <c r="E24" s="10">
        <v>1</v>
      </c>
      <c r="F24" s="10">
        <v>0</v>
      </c>
      <c r="G24" s="10">
        <v>4</v>
      </c>
      <c r="H24" s="10">
        <v>0</v>
      </c>
      <c r="I24" s="10">
        <v>3</v>
      </c>
      <c r="J24" s="10">
        <v>0</v>
      </c>
      <c r="K24" s="10">
        <v>2</v>
      </c>
      <c r="L24" s="10">
        <v>1</v>
      </c>
      <c r="M24" s="10">
        <v>0</v>
      </c>
      <c r="N24" s="10">
        <v>1</v>
      </c>
      <c r="O24" s="10">
        <v>4</v>
      </c>
      <c r="P24" s="10">
        <v>2</v>
      </c>
      <c r="Q24" s="10">
        <v>0</v>
      </c>
      <c r="R24" s="10">
        <v>0</v>
      </c>
      <c r="S24" s="10">
        <v>0</v>
      </c>
      <c r="T24" s="10">
        <v>3</v>
      </c>
      <c r="U24" s="10">
        <v>0</v>
      </c>
      <c r="V24" s="10">
        <v>0</v>
      </c>
      <c r="W24" s="14">
        <f t="shared" si="0"/>
        <v>16</v>
      </c>
      <c r="X24" s="14">
        <f t="shared" si="1"/>
        <v>1</v>
      </c>
      <c r="Y24" s="14">
        <f t="shared" si="2"/>
        <v>2</v>
      </c>
      <c r="Z24" s="14">
        <f t="shared" si="3"/>
        <v>5</v>
      </c>
      <c r="AA24" s="17" t="str">
        <f t="shared" si="4"/>
        <v>повышенный показатель</v>
      </c>
      <c r="AB24" s="17" t="str">
        <f t="shared" si="5"/>
        <v>низкий показатель</v>
      </c>
      <c r="AC24" s="17" t="str">
        <f t="shared" si="6"/>
        <v>низкий показатель</v>
      </c>
      <c r="AD24" s="17" t="str">
        <f t="shared" si="7"/>
        <v>пониженный показатель</v>
      </c>
      <c r="AE24" s="9" t="str">
        <f t="shared" si="8"/>
        <v>повышенный показатель</v>
      </c>
      <c r="AF24" s="9" t="str">
        <f t="shared" si="9"/>
        <v>средний показатель</v>
      </c>
      <c r="AG24" s="9" t="str">
        <f t="shared" si="10"/>
        <v>средний показатель</v>
      </c>
      <c r="AH24" s="9" t="str">
        <f t="shared" si="11"/>
        <v>средний показатель</v>
      </c>
    </row>
    <row r="25" spans="1:34" ht="16.5" x14ac:dyDescent="0.25">
      <c r="A25" s="15">
        <v>20</v>
      </c>
      <c r="B25" s="14" t="s">
        <v>27</v>
      </c>
      <c r="C25" s="10">
        <v>4</v>
      </c>
      <c r="D25" s="10">
        <v>0</v>
      </c>
      <c r="E25" s="10">
        <v>2</v>
      </c>
      <c r="F25" s="10">
        <v>2</v>
      </c>
      <c r="G25" s="10">
        <v>3</v>
      </c>
      <c r="H25" s="10">
        <v>1</v>
      </c>
      <c r="I25" s="10">
        <v>3</v>
      </c>
      <c r="J25" s="10">
        <v>0</v>
      </c>
      <c r="K25" s="10">
        <v>4</v>
      </c>
      <c r="L25" s="10">
        <v>2</v>
      </c>
      <c r="M25" s="10">
        <v>1</v>
      </c>
      <c r="N25" s="10">
        <v>1</v>
      </c>
      <c r="O25" s="10">
        <v>4</v>
      </c>
      <c r="P25" s="10">
        <v>1</v>
      </c>
      <c r="Q25" s="10">
        <v>2</v>
      </c>
      <c r="R25" s="10">
        <v>0</v>
      </c>
      <c r="S25" s="10">
        <v>0</v>
      </c>
      <c r="T25" s="10">
        <v>4</v>
      </c>
      <c r="U25" s="10">
        <v>2</v>
      </c>
      <c r="V25" s="10">
        <v>3</v>
      </c>
      <c r="W25" s="14">
        <f t="shared" si="0"/>
        <v>19</v>
      </c>
      <c r="X25" s="14">
        <f t="shared" si="1"/>
        <v>4</v>
      </c>
      <c r="Y25" s="14">
        <f t="shared" si="2"/>
        <v>6</v>
      </c>
      <c r="Z25" s="14">
        <f t="shared" si="3"/>
        <v>10</v>
      </c>
      <c r="AA25" s="17" t="str">
        <f t="shared" si="4"/>
        <v>высокий показатель</v>
      </c>
      <c r="AB25" s="17" t="str">
        <f t="shared" si="5"/>
        <v>низкий показатель</v>
      </c>
      <c r="AC25" s="17" t="str">
        <f t="shared" si="6"/>
        <v>пониженный показатель</v>
      </c>
      <c r="AD25" s="17" t="str">
        <f t="shared" si="7"/>
        <v>средний показатель</v>
      </c>
      <c r="AE25" s="9" t="str">
        <f t="shared" si="8"/>
        <v>высокий показатель</v>
      </c>
      <c r="AF25" s="9" t="str">
        <f t="shared" si="9"/>
        <v>средний показатель</v>
      </c>
      <c r="AG25" s="9" t="str">
        <f t="shared" si="10"/>
        <v>средний показатель</v>
      </c>
      <c r="AH25" s="9" t="str">
        <f t="shared" si="11"/>
        <v>средний показатель</v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20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11</v>
      </c>
      <c r="AB41" s="7">
        <f>COUNTIF(AB6:AB38,"высокий показатель")</f>
        <v>1</v>
      </c>
      <c r="AC41" s="7">
        <f>COUNTIF(AC6:AC38,"высокий показатель")</f>
        <v>0</v>
      </c>
      <c r="AD41" s="7">
        <f>COUNTIF(AD6:AD38,"высокий показатель")</f>
        <v>0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7</v>
      </c>
      <c r="AB42" s="7">
        <f>COUNTIF(AB6:AB38,"повышенный показатель")</f>
        <v>3</v>
      </c>
      <c r="AC42" s="7">
        <f>COUNTIF(AC6:AC38,"повышенный показатель")</f>
        <v>2</v>
      </c>
      <c r="AD42" s="7">
        <f>COUNTIF(AD6:AD38,"повышенный показатель")</f>
        <v>3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1</v>
      </c>
      <c r="AB43" s="7">
        <f>COUNTIF(AB6:AB38,"средний показатель")</f>
        <v>4</v>
      </c>
      <c r="AC43" s="7">
        <f>COUNTIF(AC6:AC38,"средний показатель")</f>
        <v>5</v>
      </c>
      <c r="AD43" s="7">
        <f>COUNTIF(AD6:AD38,"средний показатель")</f>
        <v>10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1</v>
      </c>
      <c r="AB44" s="7">
        <f>COUNTIF(AB6:AB38,"пониженный показатель")</f>
        <v>7</v>
      </c>
      <c r="AC44" s="7">
        <f>COUNTIF(AC6:AC38,"пониженный показатель")</f>
        <v>8</v>
      </c>
      <c r="AD44" s="7">
        <f>COUNTIF(AD6:AD38,"пониженный показатель")</f>
        <v>5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5</v>
      </c>
      <c r="AC45" s="7">
        <f>COUNTIF(AC6:AC38,"низкий показатель")</f>
        <v>5</v>
      </c>
      <c r="AD45" s="7">
        <f>COUNTIF(AD6:AD38,"низкий показатель")</f>
        <v>2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0</v>
      </c>
      <c r="AC46" s="7">
        <f>COUNTIF(AC6:AC38,"тенденция отсутствует")</f>
        <v>0</v>
      </c>
      <c r="AD46" s="7">
        <f>COUNTIF(AD6:AD38,"тенденция отсутствует")</f>
        <v>0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0.55000000000000004</v>
      </c>
      <c r="AB49" s="12">
        <f t="shared" ref="AB49:AD49" si="12">AB41/$B$39</f>
        <v>0.05</v>
      </c>
      <c r="AC49" s="12">
        <f t="shared" si="12"/>
        <v>0</v>
      </c>
      <c r="AD49" s="12">
        <f t="shared" si="12"/>
        <v>0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0.35</v>
      </c>
      <c r="AB50" s="12">
        <f t="shared" si="13"/>
        <v>0.15</v>
      </c>
      <c r="AC50" s="12">
        <f t="shared" si="13"/>
        <v>0.1</v>
      </c>
      <c r="AD50" s="12">
        <f t="shared" si="13"/>
        <v>0.15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0.05</v>
      </c>
      <c r="AB51" s="12">
        <f t="shared" si="13"/>
        <v>0.2</v>
      </c>
      <c r="AC51" s="12">
        <f t="shared" si="13"/>
        <v>0.25</v>
      </c>
      <c r="AD51" s="12">
        <f t="shared" si="13"/>
        <v>0.5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0.05</v>
      </c>
      <c r="AB52" s="12">
        <f t="shared" si="13"/>
        <v>0.35</v>
      </c>
      <c r="AC52" s="12">
        <f t="shared" si="13"/>
        <v>0.4</v>
      </c>
      <c r="AD52" s="12">
        <f t="shared" si="13"/>
        <v>0.25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0.25</v>
      </c>
      <c r="AC53" s="12">
        <f t="shared" si="13"/>
        <v>0.25</v>
      </c>
      <c r="AD53" s="12">
        <f t="shared" si="13"/>
        <v>0.1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</v>
      </c>
      <c r="AC54" s="12">
        <f t="shared" si="13"/>
        <v>0</v>
      </c>
      <c r="AD54" s="12">
        <f t="shared" si="13"/>
        <v>0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B1:N1"/>
    <mergeCell ref="B2:D2"/>
    <mergeCell ref="AE40:AH40"/>
    <mergeCell ref="AI40:AL40"/>
    <mergeCell ref="AE41:AH41"/>
    <mergeCell ref="AI41:AL41"/>
    <mergeCell ref="AE42:AH42"/>
    <mergeCell ref="AI42:AL42"/>
    <mergeCell ref="AE43:AH43"/>
    <mergeCell ref="AI43:AL43"/>
    <mergeCell ref="AE44:AH44"/>
    <mergeCell ref="AI44:AL44"/>
    <mergeCell ref="AE45:AH45"/>
    <mergeCell ref="AI45:AL45"/>
    <mergeCell ref="AE46:AH46"/>
    <mergeCell ref="AI46:AL46"/>
    <mergeCell ref="AE48:AH48"/>
    <mergeCell ref="AI48:AL48"/>
    <mergeCell ref="AE49:AH49"/>
    <mergeCell ref="AI49:AL49"/>
    <mergeCell ref="AE50:AH50"/>
    <mergeCell ref="AI50:AL50"/>
    <mergeCell ref="AE51:AH51"/>
    <mergeCell ref="AI51:AL51"/>
    <mergeCell ref="AE52:AH52"/>
    <mergeCell ref="AI52:AL52"/>
    <mergeCell ref="AE53:AH53"/>
    <mergeCell ref="AI53:AL53"/>
    <mergeCell ref="AE54:AH54"/>
    <mergeCell ref="AI54:AL5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D3" sqref="D3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59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4</v>
      </c>
      <c r="D6" s="10">
        <v>1</v>
      </c>
      <c r="E6" s="10">
        <v>1</v>
      </c>
      <c r="F6" s="10">
        <v>2</v>
      </c>
      <c r="G6" s="10">
        <v>2</v>
      </c>
      <c r="H6" s="10">
        <v>0</v>
      </c>
      <c r="I6" s="10">
        <v>0</v>
      </c>
      <c r="J6" s="10">
        <v>0</v>
      </c>
      <c r="K6" s="10">
        <v>4</v>
      </c>
      <c r="L6" s="10">
        <v>1</v>
      </c>
      <c r="M6" s="10">
        <v>0</v>
      </c>
      <c r="N6" s="10">
        <v>1</v>
      </c>
      <c r="O6" s="10">
        <v>1</v>
      </c>
      <c r="P6" s="10">
        <v>1</v>
      </c>
      <c r="Q6" s="10">
        <v>1</v>
      </c>
      <c r="R6" s="10">
        <v>0</v>
      </c>
      <c r="S6" s="10">
        <v>0</v>
      </c>
      <c r="T6" s="10">
        <v>1</v>
      </c>
      <c r="U6" s="10">
        <v>0</v>
      </c>
      <c r="V6" s="10">
        <v>1</v>
      </c>
      <c r="W6" s="14">
        <f>IF(C6="","",C6+G6+K6+O6+T6)</f>
        <v>12</v>
      </c>
      <c r="X6" s="14">
        <f>IF(C6="","",F6+J6+M6+N6+S6)</f>
        <v>3</v>
      </c>
      <c r="Y6" s="14">
        <f>IF(C6="","",D6+H6+P6+Q6+U6)</f>
        <v>3</v>
      </c>
      <c r="Z6" s="14">
        <f>IF(C6="","",E6+I6+L6+R6+V6)</f>
        <v>3</v>
      </c>
      <c r="AA6" s="17" t="str">
        <f>IF(C6="","",IF(W6=0,"тенденция отсутствует",IF(W6&lt;=4,"низкий показатель",IF(W6&lt;=8,"пониженный показатель",AE6))))</f>
        <v>средний показатель</v>
      </c>
      <c r="AB6" s="17" t="str">
        <f>IF(C6="","",IF(X6=0,"тенденция отсутствует",IF(X6&lt;=4,"низкий показатель",IF(X6&lt;=8,"пониженный показатель",AF6))))</f>
        <v>низкий показатель</v>
      </c>
      <c r="AC6" s="17" t="str">
        <f>IF(C6="","",IF(Y6=0,"тенденция отсутствует",IF(Y6&lt;=4,"низкий показатель",IF(Y6&lt;=8,"пониженный показатель",AG6))))</f>
        <v>низкий показатель</v>
      </c>
      <c r="AD6" s="17" t="str">
        <f>IF(C6="","",IF(Z6=0,"тенденция отсутствует",IF(Z6&lt;=4,"низкий показатель",IF(Z6&lt;=8,"пониженный показатель",AH6))))</f>
        <v>низкий показатель</v>
      </c>
      <c r="AE6" s="9" t="str">
        <f>IF(C6="","",IF(W6&lt;=12,"средний показатель",IF(W6&lt;=16,"повышенный показатель",IF(W6&lt;=20,"высокий показатель"))))</f>
        <v>средний показатель</v>
      </c>
      <c r="AF6" s="9" t="str">
        <f>IF(C6="","",IF(X6&lt;=12,"средний показатель",IF(X6&lt;=16,"повышенный показатель",IF(X6&lt;=20,"высокий показатель"))))</f>
        <v>средний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2</v>
      </c>
      <c r="D7" s="10">
        <v>0</v>
      </c>
      <c r="E7" s="10">
        <v>0</v>
      </c>
      <c r="F7" s="10">
        <v>0</v>
      </c>
      <c r="G7" s="10">
        <v>4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1</v>
      </c>
      <c r="O7" s="10">
        <v>3</v>
      </c>
      <c r="P7" s="10">
        <v>2</v>
      </c>
      <c r="Q7" s="10">
        <v>2</v>
      </c>
      <c r="R7" s="10">
        <v>0</v>
      </c>
      <c r="S7" s="10">
        <v>0</v>
      </c>
      <c r="T7" s="10">
        <v>4</v>
      </c>
      <c r="U7" s="10">
        <v>2</v>
      </c>
      <c r="V7" s="10">
        <v>0</v>
      </c>
      <c r="W7" s="14">
        <f t="shared" ref="W7:W38" si="0">IF(C7="","",C7+G7+K7+O7+T7)</f>
        <v>13</v>
      </c>
      <c r="X7" s="14">
        <f t="shared" ref="X7:X38" si="1">IF(C7="","",F7+J7+M7+N7+S7)</f>
        <v>2</v>
      </c>
      <c r="Y7" s="14">
        <f t="shared" ref="Y7:Y38" si="2">IF(C7="","",D7+H7+P7+Q7+U7)</f>
        <v>6</v>
      </c>
      <c r="Z7" s="14">
        <f t="shared" ref="Z7:Z38" si="3">IF(C7="","",E7+I7+L7+R7+V7)</f>
        <v>0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повышенный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низкий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пониженный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тенденция отсутствует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повышенный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средний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4</v>
      </c>
      <c r="D8" s="10">
        <v>0</v>
      </c>
      <c r="E8" s="10">
        <v>1</v>
      </c>
      <c r="F8" s="10">
        <v>0</v>
      </c>
      <c r="G8" s="10">
        <v>4</v>
      </c>
      <c r="H8" s="10">
        <v>0</v>
      </c>
      <c r="I8" s="10">
        <v>2</v>
      </c>
      <c r="J8" s="10">
        <v>3</v>
      </c>
      <c r="K8" s="10">
        <v>4</v>
      </c>
      <c r="L8" s="10">
        <v>1</v>
      </c>
      <c r="M8" s="10">
        <v>1</v>
      </c>
      <c r="N8" s="10">
        <v>2</v>
      </c>
      <c r="O8" s="10">
        <v>3</v>
      </c>
      <c r="P8" s="10">
        <v>3</v>
      </c>
      <c r="Q8" s="10">
        <v>2</v>
      </c>
      <c r="R8" s="10">
        <v>1</v>
      </c>
      <c r="S8" s="10">
        <v>2</v>
      </c>
      <c r="T8" s="10">
        <v>2</v>
      </c>
      <c r="U8" s="10">
        <v>1</v>
      </c>
      <c r="V8" s="10">
        <v>2</v>
      </c>
      <c r="W8" s="14">
        <f t="shared" si="0"/>
        <v>17</v>
      </c>
      <c r="X8" s="14">
        <f t="shared" si="1"/>
        <v>8</v>
      </c>
      <c r="Y8" s="14">
        <f t="shared" si="2"/>
        <v>6</v>
      </c>
      <c r="Z8" s="14">
        <f t="shared" si="3"/>
        <v>7</v>
      </c>
      <c r="AA8" s="17" t="str">
        <f t="shared" si="4"/>
        <v>высокий показатель</v>
      </c>
      <c r="AB8" s="17" t="str">
        <f t="shared" si="5"/>
        <v>пониженный показатель</v>
      </c>
      <c r="AC8" s="17" t="str">
        <f t="shared" si="6"/>
        <v>пониженный показатель</v>
      </c>
      <c r="AD8" s="17" t="str">
        <f t="shared" si="7"/>
        <v>пониженный показатель</v>
      </c>
      <c r="AE8" s="9" t="str">
        <f t="shared" si="8"/>
        <v>высокий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3</v>
      </c>
      <c r="D9" s="10">
        <v>0</v>
      </c>
      <c r="E9" s="10">
        <v>2</v>
      </c>
      <c r="F9" s="10">
        <v>1</v>
      </c>
      <c r="G9" s="10">
        <v>4</v>
      </c>
      <c r="H9" s="10">
        <v>0</v>
      </c>
      <c r="I9" s="10">
        <v>3</v>
      </c>
      <c r="J9" s="10">
        <v>2</v>
      </c>
      <c r="K9" s="10">
        <v>4</v>
      </c>
      <c r="L9" s="10">
        <v>1</v>
      </c>
      <c r="M9" s="10">
        <v>1</v>
      </c>
      <c r="N9" s="10">
        <v>2</v>
      </c>
      <c r="O9" s="10">
        <v>3</v>
      </c>
      <c r="P9" s="10">
        <v>2</v>
      </c>
      <c r="Q9" s="10">
        <v>3</v>
      </c>
      <c r="R9" s="10">
        <v>0</v>
      </c>
      <c r="S9" s="10">
        <v>1</v>
      </c>
      <c r="T9" s="10">
        <v>3</v>
      </c>
      <c r="U9" s="10">
        <v>2</v>
      </c>
      <c r="V9" s="10">
        <v>0</v>
      </c>
      <c r="W9" s="14">
        <f t="shared" si="0"/>
        <v>17</v>
      </c>
      <c r="X9" s="14">
        <f t="shared" si="1"/>
        <v>7</v>
      </c>
      <c r="Y9" s="14">
        <f t="shared" si="2"/>
        <v>7</v>
      </c>
      <c r="Z9" s="14">
        <f t="shared" si="3"/>
        <v>6</v>
      </c>
      <c r="AA9" s="17" t="str">
        <f t="shared" si="4"/>
        <v>высокий показатель</v>
      </c>
      <c r="AB9" s="17" t="str">
        <f t="shared" si="5"/>
        <v>пониженный показатель</v>
      </c>
      <c r="AC9" s="17" t="str">
        <f t="shared" si="6"/>
        <v>пониженный показатель</v>
      </c>
      <c r="AD9" s="17" t="str">
        <f t="shared" si="7"/>
        <v>пониженный показатель</v>
      </c>
      <c r="AE9" s="9" t="str">
        <f t="shared" si="8"/>
        <v>высокий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4</v>
      </c>
      <c r="D10" s="10">
        <v>0</v>
      </c>
      <c r="E10" s="10">
        <v>1</v>
      </c>
      <c r="F10" s="10">
        <v>0</v>
      </c>
      <c r="G10" s="10">
        <v>4</v>
      </c>
      <c r="H10" s="10">
        <v>0</v>
      </c>
      <c r="I10" s="10">
        <v>0</v>
      </c>
      <c r="J10" s="10">
        <v>0</v>
      </c>
      <c r="K10" s="10">
        <v>4</v>
      </c>
      <c r="L10" s="10">
        <v>2</v>
      </c>
      <c r="M10" s="10">
        <v>0</v>
      </c>
      <c r="N10" s="10">
        <v>3</v>
      </c>
      <c r="O10" s="10">
        <v>4</v>
      </c>
      <c r="P10" s="10">
        <v>0</v>
      </c>
      <c r="Q10" s="10">
        <v>0</v>
      </c>
      <c r="R10" s="10">
        <v>1</v>
      </c>
      <c r="S10" s="10">
        <v>0</v>
      </c>
      <c r="T10" s="10">
        <v>3</v>
      </c>
      <c r="U10" s="10">
        <v>2</v>
      </c>
      <c r="V10" s="10">
        <v>2</v>
      </c>
      <c r="W10" s="14">
        <f t="shared" si="0"/>
        <v>19</v>
      </c>
      <c r="X10" s="14">
        <f t="shared" si="1"/>
        <v>3</v>
      </c>
      <c r="Y10" s="14">
        <f t="shared" si="2"/>
        <v>2</v>
      </c>
      <c r="Z10" s="14">
        <f t="shared" si="3"/>
        <v>6</v>
      </c>
      <c r="AA10" s="17" t="str">
        <f t="shared" si="4"/>
        <v>высокий показатель</v>
      </c>
      <c r="AB10" s="17" t="str">
        <f t="shared" si="5"/>
        <v>низкий показатель</v>
      </c>
      <c r="AC10" s="17" t="str">
        <f t="shared" si="6"/>
        <v>низкий показатель</v>
      </c>
      <c r="AD10" s="17" t="str">
        <f t="shared" si="7"/>
        <v>пониженный показатель</v>
      </c>
      <c r="AE10" s="9" t="str">
        <f t="shared" si="8"/>
        <v>высокий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4</v>
      </c>
      <c r="D11" s="10">
        <v>1</v>
      </c>
      <c r="E11" s="10">
        <v>2</v>
      </c>
      <c r="F11" s="10">
        <v>3</v>
      </c>
      <c r="G11" s="10">
        <v>4</v>
      </c>
      <c r="H11" s="10">
        <v>0</v>
      </c>
      <c r="I11" s="10">
        <v>2</v>
      </c>
      <c r="J11" s="10">
        <v>0</v>
      </c>
      <c r="K11" s="10">
        <v>4</v>
      </c>
      <c r="L11" s="10">
        <v>1</v>
      </c>
      <c r="M11" s="10">
        <v>1</v>
      </c>
      <c r="N11" s="10">
        <v>1</v>
      </c>
      <c r="O11" s="10">
        <v>4</v>
      </c>
      <c r="P11" s="10">
        <v>1</v>
      </c>
      <c r="Q11" s="10">
        <v>0</v>
      </c>
      <c r="R11" s="10">
        <v>0</v>
      </c>
      <c r="S11" s="10">
        <v>0</v>
      </c>
      <c r="T11" s="10">
        <v>4</v>
      </c>
      <c r="U11" s="10">
        <v>1</v>
      </c>
      <c r="V11" s="10">
        <v>1</v>
      </c>
      <c r="W11" s="14">
        <f t="shared" si="0"/>
        <v>20</v>
      </c>
      <c r="X11" s="14">
        <f t="shared" si="1"/>
        <v>5</v>
      </c>
      <c r="Y11" s="14">
        <f t="shared" si="2"/>
        <v>3</v>
      </c>
      <c r="Z11" s="14">
        <f t="shared" si="3"/>
        <v>6</v>
      </c>
      <c r="AA11" s="17" t="str">
        <f t="shared" si="4"/>
        <v>высокий показатель</v>
      </c>
      <c r="AB11" s="17" t="str">
        <f t="shared" si="5"/>
        <v>пониженный показатель</v>
      </c>
      <c r="AC11" s="17" t="str">
        <f t="shared" si="6"/>
        <v>низкий показатель</v>
      </c>
      <c r="AD11" s="17" t="str">
        <f t="shared" si="7"/>
        <v>пониженный показатель</v>
      </c>
      <c r="AE11" s="9" t="str">
        <f t="shared" si="8"/>
        <v>высокий показатель</v>
      </c>
      <c r="AF11" s="9" t="str">
        <f t="shared" si="9"/>
        <v>средний показатель</v>
      </c>
      <c r="AG11" s="9" t="str">
        <f t="shared" si="10"/>
        <v>средний показатель</v>
      </c>
      <c r="AH11" s="9" t="str">
        <f t="shared" si="11"/>
        <v>средний показатель</v>
      </c>
    </row>
    <row r="12" spans="1:34" ht="16.5" x14ac:dyDescent="0.25">
      <c r="A12" s="15">
        <v>7</v>
      </c>
      <c r="B12" s="14" t="s">
        <v>14</v>
      </c>
      <c r="C12" s="10">
        <v>4</v>
      </c>
      <c r="D12" s="10">
        <v>1</v>
      </c>
      <c r="E12" s="10">
        <v>1</v>
      </c>
      <c r="F12" s="10">
        <v>3</v>
      </c>
      <c r="G12" s="10">
        <v>4</v>
      </c>
      <c r="H12" s="10">
        <v>0</v>
      </c>
      <c r="I12" s="10">
        <v>2</v>
      </c>
      <c r="J12" s="10">
        <v>1</v>
      </c>
      <c r="K12" s="10">
        <v>4</v>
      </c>
      <c r="L12" s="10">
        <v>3</v>
      </c>
      <c r="M12" s="10">
        <v>0</v>
      </c>
      <c r="N12" s="10">
        <v>0</v>
      </c>
      <c r="O12" s="10">
        <v>3</v>
      </c>
      <c r="P12" s="10">
        <v>2</v>
      </c>
      <c r="Q12" s="10">
        <v>1</v>
      </c>
      <c r="R12" s="10">
        <v>0</v>
      </c>
      <c r="S12" s="10">
        <v>0</v>
      </c>
      <c r="T12" s="10">
        <v>4</v>
      </c>
      <c r="U12" s="10">
        <v>2</v>
      </c>
      <c r="V12" s="10">
        <v>1</v>
      </c>
      <c r="W12" s="14">
        <f t="shared" si="0"/>
        <v>19</v>
      </c>
      <c r="X12" s="14">
        <f t="shared" si="1"/>
        <v>4</v>
      </c>
      <c r="Y12" s="14">
        <f t="shared" si="2"/>
        <v>6</v>
      </c>
      <c r="Z12" s="14">
        <f t="shared" si="3"/>
        <v>7</v>
      </c>
      <c r="AA12" s="17" t="str">
        <f t="shared" si="4"/>
        <v>высокий показатель</v>
      </c>
      <c r="AB12" s="17" t="str">
        <f t="shared" si="5"/>
        <v>низкий показатель</v>
      </c>
      <c r="AC12" s="17" t="str">
        <f t="shared" si="6"/>
        <v>пониженный показатель</v>
      </c>
      <c r="AD12" s="17" t="str">
        <f t="shared" si="7"/>
        <v>пониженный показатель</v>
      </c>
      <c r="AE12" s="9" t="str">
        <f t="shared" si="8"/>
        <v>высокий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4</v>
      </c>
      <c r="D13" s="10">
        <v>0</v>
      </c>
      <c r="E13" s="10">
        <v>2</v>
      </c>
      <c r="F13" s="10">
        <v>1</v>
      </c>
      <c r="G13" s="10">
        <v>4</v>
      </c>
      <c r="H13" s="10">
        <v>0</v>
      </c>
      <c r="I13" s="10">
        <v>4</v>
      </c>
      <c r="J13" s="10">
        <v>0</v>
      </c>
      <c r="K13" s="10">
        <v>4</v>
      </c>
      <c r="L13" s="10">
        <v>2</v>
      </c>
      <c r="M13" s="10">
        <v>0</v>
      </c>
      <c r="N13" s="10">
        <v>1</v>
      </c>
      <c r="O13" s="10">
        <v>4</v>
      </c>
      <c r="P13" s="10">
        <v>1</v>
      </c>
      <c r="Q13" s="10">
        <v>0</v>
      </c>
      <c r="R13" s="10">
        <v>2</v>
      </c>
      <c r="S13" s="10">
        <v>0</v>
      </c>
      <c r="T13" s="10">
        <v>4</v>
      </c>
      <c r="U13" s="10">
        <v>1</v>
      </c>
      <c r="V13" s="10">
        <v>0</v>
      </c>
      <c r="W13" s="14">
        <f t="shared" si="0"/>
        <v>20</v>
      </c>
      <c r="X13" s="14">
        <f t="shared" si="1"/>
        <v>2</v>
      </c>
      <c r="Y13" s="14">
        <f t="shared" si="2"/>
        <v>2</v>
      </c>
      <c r="Z13" s="14">
        <f t="shared" si="3"/>
        <v>10</v>
      </c>
      <c r="AA13" s="17" t="str">
        <f t="shared" si="4"/>
        <v>высокий показатель</v>
      </c>
      <c r="AB13" s="17" t="str">
        <f t="shared" si="5"/>
        <v>низкий показатель</v>
      </c>
      <c r="AC13" s="17" t="str">
        <f t="shared" si="6"/>
        <v>низкий показатель</v>
      </c>
      <c r="AD13" s="17" t="str">
        <f t="shared" si="7"/>
        <v>средний показатель</v>
      </c>
      <c r="AE13" s="9" t="str">
        <f t="shared" si="8"/>
        <v>высокий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0</v>
      </c>
      <c r="D14" s="10">
        <v>0</v>
      </c>
      <c r="E14" s="10">
        <v>1</v>
      </c>
      <c r="F14" s="10">
        <v>1</v>
      </c>
      <c r="G14" s="10">
        <v>4</v>
      </c>
      <c r="H14" s="10">
        <v>0</v>
      </c>
      <c r="I14" s="10">
        <v>4</v>
      </c>
      <c r="J14" s="10">
        <v>0</v>
      </c>
      <c r="K14" s="10">
        <v>4</v>
      </c>
      <c r="L14" s="10">
        <v>0</v>
      </c>
      <c r="M14" s="10">
        <v>1</v>
      </c>
      <c r="N14" s="10">
        <v>1</v>
      </c>
      <c r="O14" s="10">
        <v>2</v>
      </c>
      <c r="P14" s="10">
        <v>4</v>
      </c>
      <c r="Q14" s="10">
        <v>1</v>
      </c>
      <c r="R14" s="10">
        <v>1</v>
      </c>
      <c r="S14" s="10">
        <v>1</v>
      </c>
      <c r="T14" s="10">
        <v>2</v>
      </c>
      <c r="U14" s="10">
        <v>1</v>
      </c>
      <c r="V14" s="10">
        <v>1</v>
      </c>
      <c r="W14" s="14">
        <f t="shared" si="0"/>
        <v>12</v>
      </c>
      <c r="X14" s="14">
        <f t="shared" si="1"/>
        <v>4</v>
      </c>
      <c r="Y14" s="14">
        <f t="shared" si="2"/>
        <v>6</v>
      </c>
      <c r="Z14" s="14">
        <f t="shared" si="3"/>
        <v>7</v>
      </c>
      <c r="AA14" s="17" t="str">
        <f t="shared" si="4"/>
        <v>средний показатель</v>
      </c>
      <c r="AB14" s="17" t="str">
        <f t="shared" si="5"/>
        <v>низкий показатель</v>
      </c>
      <c r="AC14" s="17" t="str">
        <f t="shared" si="6"/>
        <v>пониженный показатель</v>
      </c>
      <c r="AD14" s="17" t="str">
        <f t="shared" si="7"/>
        <v>пониженный показатель</v>
      </c>
      <c r="AE14" s="9" t="str">
        <f t="shared" si="8"/>
        <v>средний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средний показатель</v>
      </c>
    </row>
    <row r="15" spans="1:34" ht="16.5" x14ac:dyDescent="0.25">
      <c r="A15" s="15">
        <v>10</v>
      </c>
      <c r="B15" s="14" t="s">
        <v>17</v>
      </c>
      <c r="C15" s="10">
        <v>3</v>
      </c>
      <c r="D15" s="10">
        <v>0</v>
      </c>
      <c r="E15" s="10">
        <v>0</v>
      </c>
      <c r="F15" s="10">
        <v>0</v>
      </c>
      <c r="G15" s="10">
        <v>4</v>
      </c>
      <c r="H15" s="10">
        <v>0</v>
      </c>
      <c r="I15" s="10">
        <v>1</v>
      </c>
      <c r="J15" s="10">
        <v>1</v>
      </c>
      <c r="K15" s="10">
        <v>4</v>
      </c>
      <c r="L15" s="10">
        <v>2</v>
      </c>
      <c r="M15" s="10">
        <v>1</v>
      </c>
      <c r="N15" s="10">
        <v>0</v>
      </c>
      <c r="O15" s="10">
        <v>4</v>
      </c>
      <c r="P15" s="10">
        <v>2</v>
      </c>
      <c r="Q15" s="10">
        <v>1</v>
      </c>
      <c r="R15" s="10">
        <v>0</v>
      </c>
      <c r="S15" s="10">
        <v>0</v>
      </c>
      <c r="T15" s="10">
        <v>3</v>
      </c>
      <c r="U15" s="10">
        <v>0</v>
      </c>
      <c r="V15" s="10">
        <v>0</v>
      </c>
      <c r="W15" s="14">
        <f t="shared" si="0"/>
        <v>18</v>
      </c>
      <c r="X15" s="14">
        <f t="shared" si="1"/>
        <v>2</v>
      </c>
      <c r="Y15" s="14">
        <f t="shared" si="2"/>
        <v>3</v>
      </c>
      <c r="Z15" s="14">
        <f t="shared" si="3"/>
        <v>3</v>
      </c>
      <c r="AA15" s="17" t="str">
        <f t="shared" si="4"/>
        <v>высокий показатель</v>
      </c>
      <c r="AB15" s="17" t="str">
        <f t="shared" si="5"/>
        <v>низкий показатель</v>
      </c>
      <c r="AC15" s="17" t="str">
        <f t="shared" si="6"/>
        <v>низкий показатель</v>
      </c>
      <c r="AD15" s="17" t="str">
        <f t="shared" si="7"/>
        <v>низкий показатель</v>
      </c>
      <c r="AE15" s="9" t="str">
        <f t="shared" si="8"/>
        <v>высокий показатель</v>
      </c>
      <c r="AF15" s="9" t="str">
        <f t="shared" si="9"/>
        <v>средний показатель</v>
      </c>
      <c r="AG15" s="9" t="str">
        <f t="shared" si="10"/>
        <v>средний показатель</v>
      </c>
      <c r="AH15" s="9" t="str">
        <f t="shared" si="11"/>
        <v>средний показатель</v>
      </c>
    </row>
    <row r="16" spans="1:34" ht="16.5" x14ac:dyDescent="0.25">
      <c r="A16" s="15">
        <v>11</v>
      </c>
      <c r="B16" s="14" t="s">
        <v>18</v>
      </c>
      <c r="C16" s="10">
        <v>4</v>
      </c>
      <c r="D16" s="10">
        <v>0</v>
      </c>
      <c r="E16" s="10">
        <v>2</v>
      </c>
      <c r="F16" s="10">
        <v>4</v>
      </c>
      <c r="G16" s="10">
        <v>4</v>
      </c>
      <c r="H16" s="10">
        <v>0</v>
      </c>
      <c r="I16" s="10">
        <v>2</v>
      </c>
      <c r="J16" s="10">
        <v>2</v>
      </c>
      <c r="K16" s="10">
        <v>4</v>
      </c>
      <c r="L16" s="10">
        <v>0</v>
      </c>
      <c r="M16" s="10">
        <v>2</v>
      </c>
      <c r="N16" s="10">
        <v>2</v>
      </c>
      <c r="O16" s="10">
        <v>4</v>
      </c>
      <c r="P16" s="10">
        <v>4</v>
      </c>
      <c r="Q16" s="10">
        <v>2</v>
      </c>
      <c r="R16" s="10">
        <v>2</v>
      </c>
      <c r="S16" s="10">
        <v>2</v>
      </c>
      <c r="T16" s="10">
        <v>2</v>
      </c>
      <c r="U16" s="10">
        <v>0</v>
      </c>
      <c r="V16" s="10">
        <v>0</v>
      </c>
      <c r="W16" s="14">
        <f t="shared" si="0"/>
        <v>18</v>
      </c>
      <c r="X16" s="14">
        <f t="shared" si="1"/>
        <v>12</v>
      </c>
      <c r="Y16" s="14">
        <f t="shared" si="2"/>
        <v>6</v>
      </c>
      <c r="Z16" s="14">
        <f t="shared" si="3"/>
        <v>6</v>
      </c>
      <c r="AA16" s="17" t="str">
        <f t="shared" si="4"/>
        <v>высокий показатель</v>
      </c>
      <c r="AB16" s="17" t="str">
        <f t="shared" si="5"/>
        <v>средний показатель</v>
      </c>
      <c r="AC16" s="17" t="str">
        <f t="shared" si="6"/>
        <v>пониженный показатель</v>
      </c>
      <c r="AD16" s="17" t="str">
        <f t="shared" si="7"/>
        <v>пониженный показатель</v>
      </c>
      <c r="AE16" s="9" t="str">
        <f t="shared" si="8"/>
        <v>высокий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2</v>
      </c>
      <c r="D17" s="10">
        <v>3</v>
      </c>
      <c r="E17" s="10">
        <v>2</v>
      </c>
      <c r="F17" s="10">
        <v>2</v>
      </c>
      <c r="G17" s="10">
        <v>4</v>
      </c>
      <c r="H17" s="10">
        <v>0</v>
      </c>
      <c r="I17" s="10">
        <v>1</v>
      </c>
      <c r="J17" s="10">
        <v>1</v>
      </c>
      <c r="K17" s="10">
        <v>4</v>
      </c>
      <c r="L17" s="10">
        <v>3</v>
      </c>
      <c r="M17" s="10">
        <v>2</v>
      </c>
      <c r="N17" s="10">
        <v>2</v>
      </c>
      <c r="O17" s="10">
        <v>1</v>
      </c>
      <c r="P17" s="10">
        <v>1</v>
      </c>
      <c r="Q17" s="10">
        <v>1</v>
      </c>
      <c r="R17" s="10">
        <v>1</v>
      </c>
      <c r="S17" s="10">
        <v>2</v>
      </c>
      <c r="T17" s="10">
        <v>2</v>
      </c>
      <c r="U17" s="10">
        <v>1</v>
      </c>
      <c r="V17" s="10">
        <v>1</v>
      </c>
      <c r="W17" s="14">
        <f t="shared" si="0"/>
        <v>13</v>
      </c>
      <c r="X17" s="14">
        <f t="shared" si="1"/>
        <v>9</v>
      </c>
      <c r="Y17" s="14">
        <f t="shared" si="2"/>
        <v>6</v>
      </c>
      <c r="Z17" s="14">
        <f t="shared" si="3"/>
        <v>8</v>
      </c>
      <c r="AA17" s="17" t="str">
        <f t="shared" si="4"/>
        <v>повышенный показатель</v>
      </c>
      <c r="AB17" s="17" t="str">
        <f t="shared" si="5"/>
        <v>средний показатель</v>
      </c>
      <c r="AC17" s="17" t="str">
        <f t="shared" si="6"/>
        <v>пониженный показатель</v>
      </c>
      <c r="AD17" s="17" t="str">
        <f t="shared" si="7"/>
        <v>пониженный показатель</v>
      </c>
      <c r="AE17" s="9" t="str">
        <f t="shared" si="8"/>
        <v>повышенный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3</v>
      </c>
      <c r="D18" s="10">
        <v>1</v>
      </c>
      <c r="E18" s="10">
        <v>4</v>
      </c>
      <c r="F18" s="10">
        <v>1</v>
      </c>
      <c r="G18" s="10">
        <v>4</v>
      </c>
      <c r="H18" s="10">
        <v>1</v>
      </c>
      <c r="I18" s="10">
        <v>2</v>
      </c>
      <c r="J18" s="10">
        <v>0</v>
      </c>
      <c r="K18" s="10">
        <v>3</v>
      </c>
      <c r="L18" s="10">
        <v>2</v>
      </c>
      <c r="M18" s="10">
        <v>0</v>
      </c>
      <c r="N18" s="10">
        <v>3</v>
      </c>
      <c r="O18" s="10">
        <v>1</v>
      </c>
      <c r="P18" s="10">
        <v>2</v>
      </c>
      <c r="Q18" s="10">
        <v>1</v>
      </c>
      <c r="R18" s="10">
        <v>1</v>
      </c>
      <c r="S18" s="10">
        <v>1</v>
      </c>
      <c r="T18" s="10">
        <v>4</v>
      </c>
      <c r="U18" s="10">
        <v>1</v>
      </c>
      <c r="V18" s="10">
        <v>0</v>
      </c>
      <c r="W18" s="14">
        <f t="shared" si="0"/>
        <v>15</v>
      </c>
      <c r="X18" s="14">
        <f t="shared" si="1"/>
        <v>5</v>
      </c>
      <c r="Y18" s="14">
        <f t="shared" si="2"/>
        <v>6</v>
      </c>
      <c r="Z18" s="14">
        <f t="shared" si="3"/>
        <v>9</v>
      </c>
      <c r="AA18" s="17" t="str">
        <f t="shared" si="4"/>
        <v>повышенный показатель</v>
      </c>
      <c r="AB18" s="17" t="str">
        <f t="shared" si="5"/>
        <v>пониженный показатель</v>
      </c>
      <c r="AC18" s="17" t="str">
        <f t="shared" si="6"/>
        <v>пониженный показатель</v>
      </c>
      <c r="AD18" s="17" t="str">
        <f t="shared" si="7"/>
        <v>средний показатель</v>
      </c>
      <c r="AE18" s="9" t="str">
        <f t="shared" si="8"/>
        <v>повышенный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2</v>
      </c>
      <c r="D19" s="10">
        <v>0</v>
      </c>
      <c r="E19" s="10">
        <v>1</v>
      </c>
      <c r="F19" s="10">
        <v>1</v>
      </c>
      <c r="G19" s="10">
        <v>4</v>
      </c>
      <c r="H19" s="10">
        <v>0</v>
      </c>
      <c r="I19" s="10">
        <v>2</v>
      </c>
      <c r="J19" s="10">
        <v>1</v>
      </c>
      <c r="K19" s="10">
        <v>3</v>
      </c>
      <c r="L19" s="10">
        <v>2</v>
      </c>
      <c r="M19" s="10">
        <v>0</v>
      </c>
      <c r="N19" s="10">
        <v>1</v>
      </c>
      <c r="O19" s="10">
        <v>4</v>
      </c>
      <c r="P19" s="10">
        <v>1</v>
      </c>
      <c r="Q19" s="10">
        <v>1</v>
      </c>
      <c r="R19" s="10">
        <v>1</v>
      </c>
      <c r="S19" s="10">
        <v>0</v>
      </c>
      <c r="T19" s="10">
        <v>3</v>
      </c>
      <c r="U19" s="10">
        <v>1</v>
      </c>
      <c r="V19" s="10">
        <v>2</v>
      </c>
      <c r="W19" s="14">
        <f t="shared" si="0"/>
        <v>16</v>
      </c>
      <c r="X19" s="14">
        <f t="shared" si="1"/>
        <v>3</v>
      </c>
      <c r="Y19" s="14">
        <f t="shared" si="2"/>
        <v>3</v>
      </c>
      <c r="Z19" s="14">
        <f t="shared" si="3"/>
        <v>8</v>
      </c>
      <c r="AA19" s="17" t="str">
        <f t="shared" si="4"/>
        <v>повышенный показатель</v>
      </c>
      <c r="AB19" s="17" t="str">
        <f t="shared" si="5"/>
        <v>низкий показатель</v>
      </c>
      <c r="AC19" s="17" t="str">
        <f t="shared" si="6"/>
        <v>низкий показатель</v>
      </c>
      <c r="AD19" s="17" t="str">
        <f t="shared" si="7"/>
        <v>пониженный показатель</v>
      </c>
      <c r="AE19" s="9" t="str">
        <f t="shared" si="8"/>
        <v>повышенный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2</v>
      </c>
      <c r="D20" s="10">
        <v>0</v>
      </c>
      <c r="E20" s="10">
        <v>3</v>
      </c>
      <c r="F20" s="10">
        <v>2</v>
      </c>
      <c r="G20" s="10">
        <v>4</v>
      </c>
      <c r="H20" s="10">
        <v>0</v>
      </c>
      <c r="I20" s="10">
        <v>4</v>
      </c>
      <c r="J20" s="10">
        <v>0</v>
      </c>
      <c r="K20" s="10">
        <v>3</v>
      </c>
      <c r="L20" s="10">
        <v>4</v>
      </c>
      <c r="M20" s="10">
        <v>2</v>
      </c>
      <c r="N20" s="10">
        <v>1</v>
      </c>
      <c r="O20" s="10">
        <v>3</v>
      </c>
      <c r="P20" s="10">
        <v>3</v>
      </c>
      <c r="Q20" s="10">
        <v>2</v>
      </c>
      <c r="R20" s="10">
        <v>0</v>
      </c>
      <c r="S20" s="10">
        <v>0</v>
      </c>
      <c r="T20" s="10">
        <v>3</v>
      </c>
      <c r="U20" s="10">
        <v>1</v>
      </c>
      <c r="V20" s="10">
        <v>3</v>
      </c>
      <c r="W20" s="14">
        <f t="shared" si="0"/>
        <v>15</v>
      </c>
      <c r="X20" s="14">
        <f t="shared" si="1"/>
        <v>5</v>
      </c>
      <c r="Y20" s="14">
        <f t="shared" si="2"/>
        <v>6</v>
      </c>
      <c r="Z20" s="14">
        <f t="shared" si="3"/>
        <v>14</v>
      </c>
      <c r="AA20" s="17" t="str">
        <f t="shared" si="4"/>
        <v>повышенный показатель</v>
      </c>
      <c r="AB20" s="17" t="str">
        <f t="shared" si="5"/>
        <v>пониженный показатель</v>
      </c>
      <c r="AC20" s="17" t="str">
        <f t="shared" si="6"/>
        <v>пониженный показатель</v>
      </c>
      <c r="AD20" s="17" t="str">
        <f t="shared" si="7"/>
        <v>повышенный показатель</v>
      </c>
      <c r="AE20" s="9" t="str">
        <f t="shared" si="8"/>
        <v>повышенный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повышенный показатель</v>
      </c>
    </row>
    <row r="21" spans="1:34" ht="16.5" x14ac:dyDescent="0.25">
      <c r="A21" s="15">
        <v>16</v>
      </c>
      <c r="B21" s="14" t="s">
        <v>23</v>
      </c>
      <c r="C21" s="10">
        <v>1</v>
      </c>
      <c r="D21" s="10">
        <v>0</v>
      </c>
      <c r="E21" s="10">
        <v>0</v>
      </c>
      <c r="F21" s="10">
        <v>1</v>
      </c>
      <c r="G21" s="10">
        <v>4</v>
      </c>
      <c r="H21" s="10">
        <v>0</v>
      </c>
      <c r="I21" s="10">
        <v>0</v>
      </c>
      <c r="J21" s="10">
        <v>0</v>
      </c>
      <c r="K21" s="10">
        <v>4</v>
      </c>
      <c r="L21" s="10">
        <v>0</v>
      </c>
      <c r="M21" s="10">
        <v>0</v>
      </c>
      <c r="N21" s="10">
        <v>0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4</v>
      </c>
      <c r="U21" s="10">
        <v>0</v>
      </c>
      <c r="V21" s="10">
        <v>4</v>
      </c>
      <c r="W21" s="14">
        <f t="shared" si="0"/>
        <v>17</v>
      </c>
      <c r="X21" s="14">
        <f t="shared" si="1"/>
        <v>1</v>
      </c>
      <c r="Y21" s="14">
        <f t="shared" si="2"/>
        <v>0</v>
      </c>
      <c r="Z21" s="14">
        <f t="shared" si="3"/>
        <v>4</v>
      </c>
      <c r="AA21" s="17" t="str">
        <f t="shared" si="4"/>
        <v>высокий показатель</v>
      </c>
      <c r="AB21" s="17" t="str">
        <f t="shared" si="5"/>
        <v>низкий показатель</v>
      </c>
      <c r="AC21" s="17" t="str">
        <f t="shared" si="6"/>
        <v>тенденция отсутствует</v>
      </c>
      <c r="AD21" s="17" t="str">
        <f t="shared" si="7"/>
        <v>низкий показатель</v>
      </c>
      <c r="AE21" s="9" t="str">
        <f t="shared" si="8"/>
        <v>высокий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4</v>
      </c>
      <c r="D22" s="10">
        <v>1</v>
      </c>
      <c r="E22" s="10">
        <v>2</v>
      </c>
      <c r="F22" s="10">
        <v>3</v>
      </c>
      <c r="G22" s="10">
        <v>4</v>
      </c>
      <c r="H22" s="10">
        <v>0</v>
      </c>
      <c r="I22" s="10">
        <v>2</v>
      </c>
      <c r="J22" s="10">
        <v>0</v>
      </c>
      <c r="K22" s="10">
        <v>4</v>
      </c>
      <c r="L22" s="10">
        <v>3</v>
      </c>
      <c r="M22" s="10">
        <v>3</v>
      </c>
      <c r="N22" s="10">
        <v>1</v>
      </c>
      <c r="O22" s="10">
        <v>2</v>
      </c>
      <c r="P22" s="10">
        <v>0</v>
      </c>
      <c r="Q22" s="10">
        <v>0</v>
      </c>
      <c r="R22" s="10">
        <v>1</v>
      </c>
      <c r="S22" s="10">
        <v>2</v>
      </c>
      <c r="T22" s="10">
        <v>3</v>
      </c>
      <c r="U22" s="10">
        <v>2</v>
      </c>
      <c r="V22" s="10">
        <v>3</v>
      </c>
      <c r="W22" s="14">
        <f t="shared" si="0"/>
        <v>17</v>
      </c>
      <c r="X22" s="14">
        <f t="shared" si="1"/>
        <v>9</v>
      </c>
      <c r="Y22" s="14">
        <f t="shared" si="2"/>
        <v>3</v>
      </c>
      <c r="Z22" s="14">
        <f t="shared" si="3"/>
        <v>11</v>
      </c>
      <c r="AA22" s="17" t="str">
        <f t="shared" si="4"/>
        <v>высокий показатель</v>
      </c>
      <c r="AB22" s="17" t="str">
        <f t="shared" si="5"/>
        <v>средний показатель</v>
      </c>
      <c r="AC22" s="17" t="str">
        <f t="shared" si="6"/>
        <v>низкий показатель</v>
      </c>
      <c r="AD22" s="17" t="str">
        <f t="shared" si="7"/>
        <v>средний показатель</v>
      </c>
      <c r="AE22" s="9" t="str">
        <f t="shared" si="8"/>
        <v>высокий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4</v>
      </c>
      <c r="D23" s="10">
        <v>0</v>
      </c>
      <c r="E23" s="10">
        <v>1</v>
      </c>
      <c r="F23" s="10">
        <v>0</v>
      </c>
      <c r="G23" s="10">
        <v>4</v>
      </c>
      <c r="H23" s="10">
        <v>0</v>
      </c>
      <c r="I23" s="10">
        <v>0</v>
      </c>
      <c r="J23" s="10">
        <v>1</v>
      </c>
      <c r="K23" s="10">
        <v>4</v>
      </c>
      <c r="L23" s="10">
        <v>1</v>
      </c>
      <c r="M23" s="10">
        <v>0</v>
      </c>
      <c r="N23" s="10">
        <v>0</v>
      </c>
      <c r="O23" s="10">
        <v>4</v>
      </c>
      <c r="P23" s="10">
        <v>1</v>
      </c>
      <c r="Q23" s="10">
        <v>0</v>
      </c>
      <c r="R23" s="10">
        <v>0</v>
      </c>
      <c r="S23" s="10">
        <v>0</v>
      </c>
      <c r="T23" s="10">
        <v>3</v>
      </c>
      <c r="U23" s="10">
        <v>0</v>
      </c>
      <c r="V23" s="10">
        <v>2</v>
      </c>
      <c r="W23" s="14">
        <f t="shared" si="0"/>
        <v>19</v>
      </c>
      <c r="X23" s="14">
        <f t="shared" si="1"/>
        <v>1</v>
      </c>
      <c r="Y23" s="14">
        <f t="shared" si="2"/>
        <v>1</v>
      </c>
      <c r="Z23" s="14">
        <f t="shared" si="3"/>
        <v>4</v>
      </c>
      <c r="AA23" s="17" t="str">
        <f t="shared" si="4"/>
        <v>высокий показатель</v>
      </c>
      <c r="AB23" s="17" t="str">
        <f t="shared" si="5"/>
        <v>низкий показатель</v>
      </c>
      <c r="AC23" s="17" t="str">
        <f t="shared" si="6"/>
        <v>низкий показатель</v>
      </c>
      <c r="AD23" s="17" t="str">
        <f t="shared" si="7"/>
        <v>низкий показатель</v>
      </c>
      <c r="AE23" s="9" t="str">
        <f t="shared" si="8"/>
        <v>высокий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средний показатель</v>
      </c>
    </row>
    <row r="24" spans="1:34" ht="16.5" x14ac:dyDescent="0.25">
      <c r="A24" s="15">
        <v>19</v>
      </c>
      <c r="B24" s="14" t="s">
        <v>26</v>
      </c>
      <c r="C24" s="10">
        <v>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4</v>
      </c>
      <c r="L24" s="10">
        <v>0</v>
      </c>
      <c r="M24" s="10">
        <v>0</v>
      </c>
      <c r="N24" s="10">
        <v>0</v>
      </c>
      <c r="O24" s="10">
        <v>4</v>
      </c>
      <c r="P24" s="10">
        <v>2</v>
      </c>
      <c r="Q24" s="10">
        <v>0</v>
      </c>
      <c r="R24" s="10">
        <v>0</v>
      </c>
      <c r="S24" s="10">
        <v>0</v>
      </c>
      <c r="T24" s="10">
        <v>4</v>
      </c>
      <c r="U24" s="10">
        <v>0</v>
      </c>
      <c r="V24" s="10">
        <v>4</v>
      </c>
      <c r="W24" s="14">
        <f t="shared" si="0"/>
        <v>14</v>
      </c>
      <c r="X24" s="14">
        <f t="shared" si="1"/>
        <v>0</v>
      </c>
      <c r="Y24" s="14">
        <f t="shared" si="2"/>
        <v>2</v>
      </c>
      <c r="Z24" s="14">
        <f t="shared" si="3"/>
        <v>4</v>
      </c>
      <c r="AA24" s="17" t="str">
        <f t="shared" si="4"/>
        <v>повышенный показатель</v>
      </c>
      <c r="AB24" s="17" t="str">
        <f t="shared" si="5"/>
        <v>тенденция отсутствует</v>
      </c>
      <c r="AC24" s="17" t="str">
        <f t="shared" si="6"/>
        <v>низкий показатель</v>
      </c>
      <c r="AD24" s="17" t="str">
        <f t="shared" si="7"/>
        <v>низкий показатель</v>
      </c>
      <c r="AE24" s="9" t="str">
        <f t="shared" si="8"/>
        <v>повышенный показатель</v>
      </c>
      <c r="AF24" s="9" t="str">
        <f t="shared" si="9"/>
        <v>средний показатель</v>
      </c>
      <c r="AG24" s="9" t="str">
        <f t="shared" si="10"/>
        <v>средний показатель</v>
      </c>
      <c r="AH24" s="9" t="str">
        <f t="shared" si="11"/>
        <v>средний показатель</v>
      </c>
    </row>
    <row r="25" spans="1:34" ht="16.5" x14ac:dyDescent="0.25">
      <c r="A25" s="15">
        <v>20</v>
      </c>
      <c r="B25" s="14" t="s">
        <v>27</v>
      </c>
      <c r="C25" s="10">
        <v>4</v>
      </c>
      <c r="D25" s="10">
        <v>2</v>
      </c>
      <c r="E25" s="10">
        <v>1</v>
      </c>
      <c r="F25" s="10">
        <v>0</v>
      </c>
      <c r="G25" s="10">
        <v>4</v>
      </c>
      <c r="H25" s="10">
        <v>1</v>
      </c>
      <c r="I25" s="10">
        <v>2</v>
      </c>
      <c r="J25" s="10">
        <v>2</v>
      </c>
      <c r="K25" s="10">
        <v>4</v>
      </c>
      <c r="L25" s="10">
        <v>4</v>
      </c>
      <c r="M25" s="10">
        <v>2</v>
      </c>
      <c r="N25" s="10">
        <v>1</v>
      </c>
      <c r="O25" s="10">
        <v>4</v>
      </c>
      <c r="P25" s="10">
        <v>1</v>
      </c>
      <c r="Q25" s="10">
        <v>1</v>
      </c>
      <c r="R25" s="10">
        <v>0</v>
      </c>
      <c r="S25" s="10">
        <v>0</v>
      </c>
      <c r="T25" s="10">
        <v>4</v>
      </c>
      <c r="U25" s="10">
        <v>1</v>
      </c>
      <c r="V25" s="10">
        <v>0</v>
      </c>
      <c r="W25" s="14">
        <f t="shared" si="0"/>
        <v>20</v>
      </c>
      <c r="X25" s="14">
        <f t="shared" si="1"/>
        <v>5</v>
      </c>
      <c r="Y25" s="14">
        <f t="shared" si="2"/>
        <v>6</v>
      </c>
      <c r="Z25" s="14">
        <f t="shared" si="3"/>
        <v>7</v>
      </c>
      <c r="AA25" s="17" t="str">
        <f t="shared" si="4"/>
        <v>высокий показатель</v>
      </c>
      <c r="AB25" s="17" t="str">
        <f t="shared" si="5"/>
        <v>пониженный показатель</v>
      </c>
      <c r="AC25" s="17" t="str">
        <f t="shared" si="6"/>
        <v>пониженный показатель</v>
      </c>
      <c r="AD25" s="17" t="str">
        <f t="shared" si="7"/>
        <v>пониженный показатель</v>
      </c>
      <c r="AE25" s="9" t="str">
        <f t="shared" si="8"/>
        <v>высокий показатель</v>
      </c>
      <c r="AF25" s="9" t="str">
        <f t="shared" si="9"/>
        <v>средний показатель</v>
      </c>
      <c r="AG25" s="9" t="str">
        <f t="shared" si="10"/>
        <v>средний показатель</v>
      </c>
      <c r="AH25" s="9" t="str">
        <f t="shared" si="11"/>
        <v>средний показатель</v>
      </c>
    </row>
    <row r="26" spans="1:34" ht="16.5" x14ac:dyDescent="0.25">
      <c r="A26" s="15">
        <v>21</v>
      </c>
      <c r="B26" s="14" t="s">
        <v>28</v>
      </c>
      <c r="C26" s="10">
        <v>0</v>
      </c>
      <c r="D26" s="10">
        <v>0</v>
      </c>
      <c r="E26" s="10">
        <v>3</v>
      </c>
      <c r="F26" s="10">
        <v>0</v>
      </c>
      <c r="G26" s="10">
        <v>4</v>
      </c>
      <c r="H26" s="10">
        <v>0</v>
      </c>
      <c r="I26" s="10">
        <v>0</v>
      </c>
      <c r="J26" s="10">
        <v>0</v>
      </c>
      <c r="K26" s="10">
        <v>4</v>
      </c>
      <c r="L26" s="10">
        <v>0</v>
      </c>
      <c r="M26" s="10">
        <v>0</v>
      </c>
      <c r="N26" s="10">
        <v>0</v>
      </c>
      <c r="O26" s="10">
        <v>4</v>
      </c>
      <c r="P26" s="10">
        <v>0</v>
      </c>
      <c r="Q26" s="10">
        <v>0</v>
      </c>
      <c r="R26" s="10">
        <v>0</v>
      </c>
      <c r="S26" s="10">
        <v>0</v>
      </c>
      <c r="T26" s="10">
        <v>2</v>
      </c>
      <c r="U26" s="10">
        <v>0</v>
      </c>
      <c r="V26" s="10">
        <v>0</v>
      </c>
      <c r="W26" s="14">
        <f t="shared" si="0"/>
        <v>14</v>
      </c>
      <c r="X26" s="14">
        <f t="shared" si="1"/>
        <v>0</v>
      </c>
      <c r="Y26" s="14">
        <f t="shared" si="2"/>
        <v>0</v>
      </c>
      <c r="Z26" s="14">
        <f t="shared" si="3"/>
        <v>3</v>
      </c>
      <c r="AA26" s="17" t="str">
        <f t="shared" si="4"/>
        <v>повышенный показатель</v>
      </c>
      <c r="AB26" s="17" t="str">
        <f t="shared" si="5"/>
        <v>тенденция отсутствует</v>
      </c>
      <c r="AC26" s="17" t="str">
        <f t="shared" si="6"/>
        <v>тенденция отсутствует</v>
      </c>
      <c r="AD26" s="17" t="str">
        <f t="shared" si="7"/>
        <v>низкий показатель</v>
      </c>
      <c r="AE26" s="9" t="str">
        <f t="shared" si="8"/>
        <v>повышенный показатель</v>
      </c>
      <c r="AF26" s="9" t="str">
        <f t="shared" si="9"/>
        <v>средний показатель</v>
      </c>
      <c r="AG26" s="9" t="str">
        <f t="shared" si="10"/>
        <v>средний показатель</v>
      </c>
      <c r="AH26" s="9" t="str">
        <f t="shared" si="11"/>
        <v>средний показатель</v>
      </c>
    </row>
    <row r="27" spans="1:34" ht="16.5" x14ac:dyDescent="0.25">
      <c r="A27" s="15">
        <v>22</v>
      </c>
      <c r="B27" s="14" t="s">
        <v>29</v>
      </c>
      <c r="C27" s="10">
        <v>4</v>
      </c>
      <c r="D27" s="10">
        <v>0</v>
      </c>
      <c r="E27" s="10">
        <v>1</v>
      </c>
      <c r="F27" s="10">
        <v>1</v>
      </c>
      <c r="G27" s="10">
        <v>4</v>
      </c>
      <c r="H27" s="10">
        <v>0</v>
      </c>
      <c r="I27" s="10">
        <v>2</v>
      </c>
      <c r="J27" s="10">
        <v>2</v>
      </c>
      <c r="K27" s="10">
        <v>4</v>
      </c>
      <c r="L27" s="10">
        <v>1</v>
      </c>
      <c r="M27" s="10">
        <v>0</v>
      </c>
      <c r="N27" s="10">
        <v>2</v>
      </c>
      <c r="O27" s="10">
        <v>3</v>
      </c>
      <c r="P27" s="10">
        <v>1</v>
      </c>
      <c r="Q27" s="10">
        <v>1</v>
      </c>
      <c r="R27" s="10">
        <v>2</v>
      </c>
      <c r="S27" s="10">
        <v>1</v>
      </c>
      <c r="T27" s="10">
        <v>3</v>
      </c>
      <c r="U27" s="10">
        <v>0</v>
      </c>
      <c r="V27" s="10">
        <v>0</v>
      </c>
      <c r="W27" s="14">
        <f t="shared" si="0"/>
        <v>18</v>
      </c>
      <c r="X27" s="14">
        <f t="shared" si="1"/>
        <v>6</v>
      </c>
      <c r="Y27" s="14">
        <f t="shared" si="2"/>
        <v>2</v>
      </c>
      <c r="Z27" s="14">
        <f t="shared" si="3"/>
        <v>6</v>
      </c>
      <c r="AA27" s="17" t="str">
        <f t="shared" si="4"/>
        <v>высокий показатель</v>
      </c>
      <c r="AB27" s="17" t="str">
        <f t="shared" si="5"/>
        <v>пониженный показатель</v>
      </c>
      <c r="AC27" s="17" t="str">
        <f t="shared" si="6"/>
        <v>низкий показатель</v>
      </c>
      <c r="AD27" s="17" t="str">
        <f t="shared" si="7"/>
        <v>пониженный показатель</v>
      </c>
      <c r="AE27" s="9" t="str">
        <f t="shared" si="8"/>
        <v>высокий показатель</v>
      </c>
      <c r="AF27" s="9" t="str">
        <f t="shared" si="9"/>
        <v>средний показатель</v>
      </c>
      <c r="AG27" s="9" t="str">
        <f t="shared" si="10"/>
        <v>средний показатель</v>
      </c>
      <c r="AH27" s="9" t="str">
        <f t="shared" si="11"/>
        <v>средний показатель</v>
      </c>
    </row>
    <row r="28" spans="1:34" ht="16.5" x14ac:dyDescent="0.25">
      <c r="A28" s="15">
        <v>23</v>
      </c>
      <c r="B28" s="14" t="s">
        <v>30</v>
      </c>
      <c r="C28" s="10">
        <v>2</v>
      </c>
      <c r="D28" s="10">
        <v>0</v>
      </c>
      <c r="E28" s="10">
        <v>0</v>
      </c>
      <c r="F28" s="10">
        <v>0</v>
      </c>
      <c r="G28" s="10">
        <v>4</v>
      </c>
      <c r="H28" s="10">
        <v>0</v>
      </c>
      <c r="I28" s="10">
        <v>0</v>
      </c>
      <c r="J28" s="10">
        <v>1</v>
      </c>
      <c r="K28" s="10">
        <v>4</v>
      </c>
      <c r="L28" s="10">
        <v>0</v>
      </c>
      <c r="M28" s="10">
        <v>0</v>
      </c>
      <c r="N28" s="10">
        <v>1</v>
      </c>
      <c r="O28" s="10">
        <v>4</v>
      </c>
      <c r="P28" s="10">
        <v>0</v>
      </c>
      <c r="Q28" s="10">
        <v>0</v>
      </c>
      <c r="R28" s="10">
        <v>0</v>
      </c>
      <c r="S28" s="10">
        <v>0</v>
      </c>
      <c r="T28" s="10">
        <v>4</v>
      </c>
      <c r="U28" s="10">
        <v>0</v>
      </c>
      <c r="V28" s="10">
        <v>0</v>
      </c>
      <c r="W28" s="14">
        <f t="shared" si="0"/>
        <v>18</v>
      </c>
      <c r="X28" s="14">
        <f t="shared" si="1"/>
        <v>2</v>
      </c>
      <c r="Y28" s="14">
        <f t="shared" si="2"/>
        <v>0</v>
      </c>
      <c r="Z28" s="14">
        <f t="shared" si="3"/>
        <v>0</v>
      </c>
      <c r="AA28" s="17" t="str">
        <f t="shared" si="4"/>
        <v>высокий показатель</v>
      </c>
      <c r="AB28" s="17" t="str">
        <f t="shared" si="5"/>
        <v>низкий показатель</v>
      </c>
      <c r="AC28" s="17" t="str">
        <f t="shared" si="6"/>
        <v>тенденция отсутствует</v>
      </c>
      <c r="AD28" s="17" t="str">
        <f t="shared" si="7"/>
        <v>тенденция отсутствует</v>
      </c>
      <c r="AE28" s="9" t="str">
        <f t="shared" si="8"/>
        <v>высокий показатель</v>
      </c>
      <c r="AF28" s="9" t="str">
        <f t="shared" si="9"/>
        <v>средний показатель</v>
      </c>
      <c r="AG28" s="9" t="str">
        <f t="shared" si="10"/>
        <v>средний показатель</v>
      </c>
      <c r="AH28" s="9" t="str">
        <f t="shared" si="11"/>
        <v>средний показатель</v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23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14</v>
      </c>
      <c r="AB41" s="7">
        <f>COUNTIF(AB6:AB38,"высокий показатель")</f>
        <v>0</v>
      </c>
      <c r="AC41" s="7">
        <f>COUNTIF(AC6:AC38,"высокий показатель")</f>
        <v>0</v>
      </c>
      <c r="AD41" s="7">
        <f>COUNTIF(AD6:AD38,"высокий показатель")</f>
        <v>0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7</v>
      </c>
      <c r="AB42" s="7">
        <f>COUNTIF(AB6:AB38,"повышенный показатель")</f>
        <v>0</v>
      </c>
      <c r="AC42" s="7">
        <f>COUNTIF(AC6:AC38,"повышенный показатель")</f>
        <v>0</v>
      </c>
      <c r="AD42" s="7">
        <f>COUNTIF(AD6:AD38,"повышенный показатель")</f>
        <v>1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2</v>
      </c>
      <c r="AB43" s="7">
        <f>COUNTIF(AB6:AB38,"средний показатель")</f>
        <v>3</v>
      </c>
      <c r="AC43" s="7">
        <f>COUNTIF(AC6:AC38,"средний показатель")</f>
        <v>0</v>
      </c>
      <c r="AD43" s="7">
        <f>COUNTIF(AD6:AD38,"средний показатель")</f>
        <v>3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0</v>
      </c>
      <c r="AB44" s="7">
        <f>COUNTIF(AB6:AB38,"пониженный показатель")</f>
        <v>7</v>
      </c>
      <c r="AC44" s="7">
        <f>COUNTIF(AC6:AC38,"пониженный показатель")</f>
        <v>10</v>
      </c>
      <c r="AD44" s="7">
        <f>COUNTIF(AD6:AD38,"пониженный показатель")</f>
        <v>11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11</v>
      </c>
      <c r="AC45" s="7">
        <f>COUNTIF(AC6:AC38,"низкий показатель")</f>
        <v>10</v>
      </c>
      <c r="AD45" s="7">
        <f>COUNTIF(AD6:AD38,"низкий показатель")</f>
        <v>6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2</v>
      </c>
      <c r="AC46" s="7">
        <f>COUNTIF(AC6:AC38,"тенденция отсутствует")</f>
        <v>3</v>
      </c>
      <c r="AD46" s="7">
        <f>COUNTIF(AD6:AD38,"тенденция отсутствует")</f>
        <v>2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0.60869565217391308</v>
      </c>
      <c r="AB49" s="12">
        <f t="shared" ref="AB49:AD49" si="12">AB41/$B$39</f>
        <v>0</v>
      </c>
      <c r="AC49" s="12">
        <f t="shared" si="12"/>
        <v>0</v>
      </c>
      <c r="AD49" s="12">
        <f t="shared" si="12"/>
        <v>0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0.30434782608695654</v>
      </c>
      <c r="AB50" s="12">
        <f t="shared" si="13"/>
        <v>0</v>
      </c>
      <c r="AC50" s="12">
        <f t="shared" si="13"/>
        <v>0</v>
      </c>
      <c r="AD50" s="12">
        <f t="shared" si="13"/>
        <v>4.3478260869565216E-2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8.6956521739130432E-2</v>
      </c>
      <c r="AB51" s="12">
        <f t="shared" si="13"/>
        <v>0.13043478260869565</v>
      </c>
      <c r="AC51" s="12">
        <f t="shared" si="13"/>
        <v>0</v>
      </c>
      <c r="AD51" s="12">
        <f t="shared" si="13"/>
        <v>0.13043478260869565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</v>
      </c>
      <c r="AB52" s="12">
        <f t="shared" si="13"/>
        <v>0.30434782608695654</v>
      </c>
      <c r="AC52" s="12">
        <f t="shared" si="13"/>
        <v>0.43478260869565216</v>
      </c>
      <c r="AD52" s="12">
        <f t="shared" si="13"/>
        <v>0.47826086956521741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0.47826086956521741</v>
      </c>
      <c r="AC53" s="12">
        <f t="shared" si="13"/>
        <v>0.43478260869565216</v>
      </c>
      <c r="AD53" s="12">
        <f t="shared" si="13"/>
        <v>0.2608695652173913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8.6956521739130432E-2</v>
      </c>
      <c r="AC54" s="12">
        <f t="shared" si="13"/>
        <v>0.13043478260869565</v>
      </c>
      <c r="AD54" s="12">
        <f t="shared" si="13"/>
        <v>8.6956521739130432E-2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M36" sqref="M36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60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4</v>
      </c>
      <c r="D6" s="10">
        <v>0</v>
      </c>
      <c r="E6" s="10">
        <v>2</v>
      </c>
      <c r="F6" s="10">
        <v>1</v>
      </c>
      <c r="G6" s="10">
        <v>4</v>
      </c>
      <c r="H6" s="10">
        <v>1</v>
      </c>
      <c r="I6" s="10">
        <v>3</v>
      </c>
      <c r="J6" s="10">
        <v>2</v>
      </c>
      <c r="K6" s="10">
        <v>4</v>
      </c>
      <c r="L6" s="10">
        <v>4</v>
      </c>
      <c r="M6" s="10">
        <v>2</v>
      </c>
      <c r="N6" s="10">
        <v>1</v>
      </c>
      <c r="O6" s="10">
        <v>0</v>
      </c>
      <c r="P6" s="10">
        <v>1</v>
      </c>
      <c r="Q6" s="10">
        <v>2</v>
      </c>
      <c r="R6" s="10">
        <v>0</v>
      </c>
      <c r="S6" s="10">
        <v>1</v>
      </c>
      <c r="T6" s="10">
        <v>4</v>
      </c>
      <c r="U6" s="10">
        <v>2</v>
      </c>
      <c r="V6" s="10">
        <v>1</v>
      </c>
      <c r="W6" s="14">
        <f>IF(C6="","",C6+G6+K6+O6+T6)</f>
        <v>16</v>
      </c>
      <c r="X6" s="14">
        <f>IF(C6="","",F6+J6+M6+N6+S6)</f>
        <v>7</v>
      </c>
      <c r="Y6" s="14">
        <f>IF(C6="","",D6+H6+P6+Q6+U6)</f>
        <v>6</v>
      </c>
      <c r="Z6" s="14">
        <f>IF(C6="","",E6+I6+L6+R6+V6)</f>
        <v>10</v>
      </c>
      <c r="AA6" s="17" t="str">
        <f>IF(C6="","",IF(W6=0,"тенденция отсутствует",IF(W6&lt;=4,"низкий показатель",IF(W6&lt;=8,"пониженный показатель",AE6))))</f>
        <v>повышенный показатель</v>
      </c>
      <c r="AB6" s="17" t="str">
        <f>IF(C6="","",IF(X6=0,"тенденция отсутствует",IF(X6&lt;=4,"низкий показатель",IF(X6&lt;=8,"пониженный показатель",AF6))))</f>
        <v>пониженный показатель</v>
      </c>
      <c r="AC6" s="17" t="str">
        <f>IF(C6="","",IF(Y6=0,"тенденция отсутствует",IF(Y6&lt;=4,"низкий показатель",IF(Y6&lt;=8,"пониженный показатель",AG6))))</f>
        <v>пониженный показатель</v>
      </c>
      <c r="AD6" s="17" t="str">
        <f>IF(C6="","",IF(Z6=0,"тенденция отсутствует",IF(Z6&lt;=4,"низкий показатель",IF(Z6&lt;=8,"пониженный показатель",AH6))))</f>
        <v>средний показатель</v>
      </c>
      <c r="AE6" s="9" t="str">
        <f>IF(C6="","",IF(W6&lt;=12,"средний показатель",IF(W6&lt;=16,"повышенный показатель",IF(W6&lt;=20,"высокий показатель"))))</f>
        <v>повышенный показатель</v>
      </c>
      <c r="AF6" s="9" t="str">
        <f>IF(C6="","",IF(X6&lt;=12,"средний показатель",IF(X6&lt;=16,"повышенный показатель",IF(X6&lt;=20,"высокий показатель"))))</f>
        <v>средний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2</v>
      </c>
      <c r="D7" s="10">
        <v>2</v>
      </c>
      <c r="E7" s="10">
        <v>2</v>
      </c>
      <c r="F7" s="10">
        <v>4</v>
      </c>
      <c r="G7" s="10">
        <v>4</v>
      </c>
      <c r="H7" s="10">
        <v>0</v>
      </c>
      <c r="I7" s="10">
        <v>0</v>
      </c>
      <c r="J7" s="10">
        <v>0</v>
      </c>
      <c r="K7" s="10">
        <v>3</v>
      </c>
      <c r="L7" s="10">
        <v>1</v>
      </c>
      <c r="M7" s="10">
        <v>0</v>
      </c>
      <c r="N7" s="10">
        <v>1</v>
      </c>
      <c r="O7" s="10">
        <v>2</v>
      </c>
      <c r="P7" s="10">
        <v>1</v>
      </c>
      <c r="Q7" s="10">
        <v>0</v>
      </c>
      <c r="R7" s="10">
        <v>0</v>
      </c>
      <c r="S7" s="10">
        <v>0</v>
      </c>
      <c r="T7" s="10">
        <v>1</v>
      </c>
      <c r="U7" s="10">
        <v>0</v>
      </c>
      <c r="V7" s="10">
        <v>2</v>
      </c>
      <c r="W7" s="14">
        <f t="shared" ref="W7:W38" si="0">IF(C7="","",C7+G7+K7+O7+T7)</f>
        <v>12</v>
      </c>
      <c r="X7" s="14">
        <f t="shared" ref="X7:X38" si="1">IF(C7="","",F7+J7+M7+N7+S7)</f>
        <v>5</v>
      </c>
      <c r="Y7" s="14">
        <f t="shared" ref="Y7:Y38" si="2">IF(C7="","",D7+H7+P7+Q7+U7)</f>
        <v>3</v>
      </c>
      <c r="Z7" s="14">
        <f t="shared" ref="Z7:Z38" si="3">IF(C7="","",E7+I7+L7+R7+V7)</f>
        <v>5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средний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пониженный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низкий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пониженный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средний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средний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4</v>
      </c>
      <c r="D8" s="10">
        <v>0</v>
      </c>
      <c r="E8" s="10">
        <v>2</v>
      </c>
      <c r="F8" s="10">
        <v>1</v>
      </c>
      <c r="G8" s="10">
        <v>4</v>
      </c>
      <c r="H8" s="10">
        <v>0</v>
      </c>
      <c r="I8" s="10">
        <v>2</v>
      </c>
      <c r="J8" s="10">
        <v>1</v>
      </c>
      <c r="K8" s="10">
        <v>4</v>
      </c>
      <c r="L8" s="10">
        <v>4</v>
      </c>
      <c r="M8" s="10">
        <v>1</v>
      </c>
      <c r="N8" s="10">
        <v>0</v>
      </c>
      <c r="O8" s="10">
        <v>4</v>
      </c>
      <c r="P8" s="10">
        <v>0</v>
      </c>
      <c r="Q8" s="10">
        <v>0</v>
      </c>
      <c r="R8" s="10">
        <v>1</v>
      </c>
      <c r="S8" s="10">
        <v>0</v>
      </c>
      <c r="T8" s="10">
        <v>4</v>
      </c>
      <c r="U8" s="10">
        <v>0</v>
      </c>
      <c r="V8" s="10">
        <v>1</v>
      </c>
      <c r="W8" s="14">
        <f t="shared" si="0"/>
        <v>20</v>
      </c>
      <c r="X8" s="14">
        <f t="shared" si="1"/>
        <v>3</v>
      </c>
      <c r="Y8" s="14">
        <f t="shared" si="2"/>
        <v>0</v>
      </c>
      <c r="Z8" s="14">
        <f t="shared" si="3"/>
        <v>10</v>
      </c>
      <c r="AA8" s="17" t="str">
        <f t="shared" si="4"/>
        <v>высокий показатель</v>
      </c>
      <c r="AB8" s="17" t="str">
        <f t="shared" si="5"/>
        <v>низкий показатель</v>
      </c>
      <c r="AC8" s="17" t="str">
        <f t="shared" si="6"/>
        <v>тенденция отсутствует</v>
      </c>
      <c r="AD8" s="17" t="str">
        <f t="shared" si="7"/>
        <v>средний показатель</v>
      </c>
      <c r="AE8" s="9" t="str">
        <f t="shared" si="8"/>
        <v>высокий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4</v>
      </c>
      <c r="D9" s="10">
        <v>0</v>
      </c>
      <c r="E9" s="10">
        <v>0</v>
      </c>
      <c r="F9" s="10">
        <v>2</v>
      </c>
      <c r="G9" s="10">
        <v>1</v>
      </c>
      <c r="H9" s="10">
        <v>0</v>
      </c>
      <c r="I9" s="10">
        <v>3</v>
      </c>
      <c r="J9" s="10">
        <v>2</v>
      </c>
      <c r="K9" s="10">
        <v>3</v>
      </c>
      <c r="L9" s="10">
        <v>0</v>
      </c>
      <c r="M9" s="10">
        <v>0</v>
      </c>
      <c r="N9" s="10">
        <v>0</v>
      </c>
      <c r="O9" s="10">
        <v>4</v>
      </c>
      <c r="P9" s="10">
        <v>2</v>
      </c>
      <c r="Q9" s="10">
        <v>2</v>
      </c>
      <c r="R9" s="10">
        <v>0</v>
      </c>
      <c r="S9" s="10">
        <v>0</v>
      </c>
      <c r="T9" s="10">
        <v>4</v>
      </c>
      <c r="U9" s="10">
        <v>0</v>
      </c>
      <c r="V9" s="10">
        <v>0</v>
      </c>
      <c r="W9" s="14">
        <f t="shared" si="0"/>
        <v>16</v>
      </c>
      <c r="X9" s="14">
        <f t="shared" si="1"/>
        <v>4</v>
      </c>
      <c r="Y9" s="14">
        <f t="shared" si="2"/>
        <v>4</v>
      </c>
      <c r="Z9" s="14">
        <f t="shared" si="3"/>
        <v>3</v>
      </c>
      <c r="AA9" s="17" t="str">
        <f t="shared" si="4"/>
        <v>повышенный показатель</v>
      </c>
      <c r="AB9" s="17" t="str">
        <f t="shared" si="5"/>
        <v>низкий показатель</v>
      </c>
      <c r="AC9" s="17" t="str">
        <f t="shared" si="6"/>
        <v>низкий показатель</v>
      </c>
      <c r="AD9" s="17" t="str">
        <f t="shared" si="7"/>
        <v>низкий показатель</v>
      </c>
      <c r="AE9" s="9" t="str">
        <f t="shared" si="8"/>
        <v>повышенный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4</v>
      </c>
      <c r="D10" s="10">
        <v>3</v>
      </c>
      <c r="E10" s="10">
        <v>0</v>
      </c>
      <c r="F10" s="10">
        <v>1</v>
      </c>
      <c r="G10" s="10">
        <v>3</v>
      </c>
      <c r="H10" s="10">
        <v>0</v>
      </c>
      <c r="I10" s="10">
        <v>1</v>
      </c>
      <c r="J10" s="10">
        <v>0</v>
      </c>
      <c r="K10" s="10">
        <v>3</v>
      </c>
      <c r="L10" s="10">
        <v>1</v>
      </c>
      <c r="M10" s="10">
        <v>1</v>
      </c>
      <c r="N10" s="10">
        <v>1</v>
      </c>
      <c r="O10" s="10">
        <v>2</v>
      </c>
      <c r="P10" s="10">
        <v>0</v>
      </c>
      <c r="Q10" s="10">
        <v>1</v>
      </c>
      <c r="R10" s="10">
        <v>0</v>
      </c>
      <c r="S10" s="10">
        <v>0</v>
      </c>
      <c r="T10" s="10">
        <v>2</v>
      </c>
      <c r="U10" s="10">
        <v>2</v>
      </c>
      <c r="V10" s="10">
        <v>4</v>
      </c>
      <c r="W10" s="14">
        <f t="shared" si="0"/>
        <v>14</v>
      </c>
      <c r="X10" s="14">
        <f t="shared" si="1"/>
        <v>3</v>
      </c>
      <c r="Y10" s="14">
        <f t="shared" si="2"/>
        <v>6</v>
      </c>
      <c r="Z10" s="14">
        <f t="shared" si="3"/>
        <v>6</v>
      </c>
      <c r="AA10" s="17" t="str">
        <f t="shared" si="4"/>
        <v>повышенный показатель</v>
      </c>
      <c r="AB10" s="17" t="str">
        <f t="shared" si="5"/>
        <v>низкий показатель</v>
      </c>
      <c r="AC10" s="17" t="str">
        <f t="shared" si="6"/>
        <v>пониженный показатель</v>
      </c>
      <c r="AD10" s="17" t="str">
        <f t="shared" si="7"/>
        <v>пониженный показатель</v>
      </c>
      <c r="AE10" s="9" t="str">
        <f t="shared" si="8"/>
        <v>повышенный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2</v>
      </c>
      <c r="D11" s="10">
        <v>3</v>
      </c>
      <c r="E11" s="10">
        <v>0</v>
      </c>
      <c r="F11" s="10">
        <v>0</v>
      </c>
      <c r="G11" s="10">
        <v>4</v>
      </c>
      <c r="H11" s="10">
        <v>0</v>
      </c>
      <c r="I11" s="10">
        <v>0</v>
      </c>
      <c r="J11" s="10">
        <v>0</v>
      </c>
      <c r="K11" s="10">
        <v>3</v>
      </c>
      <c r="L11" s="10">
        <v>2</v>
      </c>
      <c r="M11" s="10">
        <v>1</v>
      </c>
      <c r="N11" s="10">
        <v>2</v>
      </c>
      <c r="O11" s="10">
        <v>2</v>
      </c>
      <c r="P11" s="10">
        <v>2</v>
      </c>
      <c r="Q11" s="10">
        <v>1</v>
      </c>
      <c r="R11" s="10">
        <v>1</v>
      </c>
      <c r="S11" s="10">
        <v>1</v>
      </c>
      <c r="T11" s="10">
        <v>3</v>
      </c>
      <c r="U11" s="10">
        <v>2</v>
      </c>
      <c r="V11" s="10">
        <v>3</v>
      </c>
      <c r="W11" s="14">
        <f t="shared" si="0"/>
        <v>14</v>
      </c>
      <c r="X11" s="14">
        <f t="shared" si="1"/>
        <v>4</v>
      </c>
      <c r="Y11" s="14">
        <f t="shared" si="2"/>
        <v>8</v>
      </c>
      <c r="Z11" s="14">
        <f t="shared" si="3"/>
        <v>6</v>
      </c>
      <c r="AA11" s="17" t="str">
        <f t="shared" si="4"/>
        <v>повышенный показатель</v>
      </c>
      <c r="AB11" s="17" t="str">
        <f t="shared" si="5"/>
        <v>низкий показатель</v>
      </c>
      <c r="AC11" s="17" t="str">
        <f t="shared" si="6"/>
        <v>пониженный показатель</v>
      </c>
      <c r="AD11" s="17" t="str">
        <f t="shared" si="7"/>
        <v>пониженный показатель</v>
      </c>
      <c r="AE11" s="9" t="str">
        <f t="shared" si="8"/>
        <v>повышенный показатель</v>
      </c>
      <c r="AF11" s="9" t="str">
        <f t="shared" si="9"/>
        <v>средний показатель</v>
      </c>
      <c r="AG11" s="9" t="str">
        <f t="shared" si="10"/>
        <v>средний показатель</v>
      </c>
      <c r="AH11" s="9" t="str">
        <f t="shared" si="11"/>
        <v>средний показатель</v>
      </c>
    </row>
    <row r="12" spans="1:34" ht="16.5" x14ac:dyDescent="0.25">
      <c r="A12" s="15">
        <v>7</v>
      </c>
      <c r="B12" s="14" t="s">
        <v>14</v>
      </c>
      <c r="C12" s="10">
        <v>2</v>
      </c>
      <c r="D12" s="10">
        <v>0</v>
      </c>
      <c r="E12" s="10">
        <v>2</v>
      </c>
      <c r="F12" s="10">
        <v>3</v>
      </c>
      <c r="G12" s="10">
        <v>2</v>
      </c>
      <c r="H12" s="10">
        <v>3</v>
      </c>
      <c r="I12" s="10">
        <v>3</v>
      </c>
      <c r="J12" s="10">
        <v>4</v>
      </c>
      <c r="K12" s="10">
        <v>4</v>
      </c>
      <c r="L12" s="10">
        <v>2</v>
      </c>
      <c r="M12" s="10">
        <v>2</v>
      </c>
      <c r="N12" s="10">
        <v>3</v>
      </c>
      <c r="O12" s="10">
        <v>4</v>
      </c>
      <c r="P12" s="10">
        <v>1</v>
      </c>
      <c r="Q12" s="10">
        <v>3</v>
      </c>
      <c r="R12" s="10">
        <v>0</v>
      </c>
      <c r="S12" s="10">
        <v>0</v>
      </c>
      <c r="T12" s="10">
        <v>2</v>
      </c>
      <c r="U12" s="10">
        <v>1</v>
      </c>
      <c r="V12" s="10">
        <v>4</v>
      </c>
      <c r="W12" s="14">
        <f t="shared" si="0"/>
        <v>14</v>
      </c>
      <c r="X12" s="14">
        <f t="shared" si="1"/>
        <v>12</v>
      </c>
      <c r="Y12" s="14">
        <f t="shared" si="2"/>
        <v>8</v>
      </c>
      <c r="Z12" s="14">
        <f t="shared" si="3"/>
        <v>11</v>
      </c>
      <c r="AA12" s="17" t="str">
        <f t="shared" si="4"/>
        <v>повышенный показатель</v>
      </c>
      <c r="AB12" s="17" t="str">
        <f t="shared" si="5"/>
        <v>средний показатель</v>
      </c>
      <c r="AC12" s="17" t="str">
        <f t="shared" si="6"/>
        <v>пониженный показатель</v>
      </c>
      <c r="AD12" s="17" t="str">
        <f t="shared" si="7"/>
        <v>средний показатель</v>
      </c>
      <c r="AE12" s="9" t="str">
        <f t="shared" si="8"/>
        <v>повышенный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4</v>
      </c>
      <c r="D13" s="10">
        <v>3</v>
      </c>
      <c r="E13" s="10">
        <v>2</v>
      </c>
      <c r="F13" s="10">
        <v>3</v>
      </c>
      <c r="G13" s="10">
        <v>2</v>
      </c>
      <c r="H13" s="10">
        <v>3</v>
      </c>
      <c r="I13" s="10">
        <v>2</v>
      </c>
      <c r="J13" s="10">
        <v>3</v>
      </c>
      <c r="K13" s="10">
        <v>3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3</v>
      </c>
      <c r="R13" s="10">
        <v>3</v>
      </c>
      <c r="S13" s="10">
        <v>3</v>
      </c>
      <c r="T13" s="10">
        <v>4</v>
      </c>
      <c r="U13" s="10">
        <v>2</v>
      </c>
      <c r="V13" s="10">
        <v>1</v>
      </c>
      <c r="W13" s="14">
        <f t="shared" si="0"/>
        <v>17</v>
      </c>
      <c r="X13" s="14">
        <f t="shared" si="1"/>
        <v>17</v>
      </c>
      <c r="Y13" s="14">
        <f t="shared" si="2"/>
        <v>15</v>
      </c>
      <c r="Z13" s="14">
        <f t="shared" si="3"/>
        <v>12</v>
      </c>
      <c r="AA13" s="17" t="str">
        <f t="shared" si="4"/>
        <v>высокий показатель</v>
      </c>
      <c r="AB13" s="17" t="str">
        <f t="shared" si="5"/>
        <v>высокий показатель</v>
      </c>
      <c r="AC13" s="17" t="str">
        <f t="shared" si="6"/>
        <v>повышенный показатель</v>
      </c>
      <c r="AD13" s="17" t="str">
        <f t="shared" si="7"/>
        <v>средний показатель</v>
      </c>
      <c r="AE13" s="9" t="str">
        <f t="shared" si="8"/>
        <v>высокий показатель</v>
      </c>
      <c r="AF13" s="9" t="str">
        <f t="shared" si="9"/>
        <v>высокий показатель</v>
      </c>
      <c r="AG13" s="9" t="str">
        <f t="shared" si="10"/>
        <v>повышенный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1</v>
      </c>
      <c r="D14" s="10">
        <v>0</v>
      </c>
      <c r="E14" s="10">
        <v>2</v>
      </c>
      <c r="F14" s="10">
        <v>0</v>
      </c>
      <c r="G14" s="10">
        <v>4</v>
      </c>
      <c r="H14" s="10">
        <v>1</v>
      </c>
      <c r="I14" s="10">
        <v>3</v>
      </c>
      <c r="J14" s="10">
        <v>4</v>
      </c>
      <c r="K14" s="10">
        <v>1</v>
      </c>
      <c r="L14" s="10">
        <v>0</v>
      </c>
      <c r="M14" s="10">
        <v>3</v>
      </c>
      <c r="N14" s="10">
        <v>1</v>
      </c>
      <c r="O14" s="10">
        <v>2</v>
      </c>
      <c r="P14" s="10">
        <v>2</v>
      </c>
      <c r="Q14" s="10">
        <v>2</v>
      </c>
      <c r="R14" s="10">
        <v>1</v>
      </c>
      <c r="S14" s="10">
        <v>2</v>
      </c>
      <c r="T14" s="10">
        <v>4</v>
      </c>
      <c r="U14" s="10">
        <v>1</v>
      </c>
      <c r="V14" s="10">
        <v>2</v>
      </c>
      <c r="W14" s="14">
        <f t="shared" si="0"/>
        <v>12</v>
      </c>
      <c r="X14" s="14">
        <f t="shared" si="1"/>
        <v>10</v>
      </c>
      <c r="Y14" s="14">
        <f t="shared" si="2"/>
        <v>6</v>
      </c>
      <c r="Z14" s="14">
        <f t="shared" si="3"/>
        <v>8</v>
      </c>
      <c r="AA14" s="17" t="str">
        <f t="shared" si="4"/>
        <v>средний показатель</v>
      </c>
      <c r="AB14" s="17" t="str">
        <f t="shared" si="5"/>
        <v>средний показатель</v>
      </c>
      <c r="AC14" s="17" t="str">
        <f t="shared" si="6"/>
        <v>пониженный показатель</v>
      </c>
      <c r="AD14" s="17" t="str">
        <f t="shared" si="7"/>
        <v>пониженный показатель</v>
      </c>
      <c r="AE14" s="9" t="str">
        <f t="shared" si="8"/>
        <v>средний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средний показатель</v>
      </c>
    </row>
    <row r="15" spans="1:34" ht="16.5" x14ac:dyDescent="0.25">
      <c r="A15" s="15">
        <v>10</v>
      </c>
      <c r="B15" s="14" t="s">
        <v>17</v>
      </c>
      <c r="C15" s="10">
        <v>3</v>
      </c>
      <c r="D15" s="10">
        <v>2</v>
      </c>
      <c r="E15" s="10">
        <v>4</v>
      </c>
      <c r="F15" s="10">
        <v>2</v>
      </c>
      <c r="G15" s="10">
        <v>2</v>
      </c>
      <c r="H15" s="10">
        <v>0</v>
      </c>
      <c r="I15" s="10">
        <v>4</v>
      </c>
      <c r="J15" s="10">
        <v>3</v>
      </c>
      <c r="K15" s="10">
        <v>4</v>
      </c>
      <c r="L15" s="10">
        <v>2</v>
      </c>
      <c r="M15" s="10">
        <v>3</v>
      </c>
      <c r="N15" s="10">
        <v>4</v>
      </c>
      <c r="O15" s="10">
        <v>2</v>
      </c>
      <c r="P15" s="10">
        <v>4</v>
      </c>
      <c r="Q15" s="10">
        <v>3</v>
      </c>
      <c r="R15" s="10">
        <v>1</v>
      </c>
      <c r="S15" s="10">
        <v>2</v>
      </c>
      <c r="T15" s="10">
        <v>3</v>
      </c>
      <c r="U15" s="10">
        <v>4</v>
      </c>
      <c r="V15" s="10">
        <v>2</v>
      </c>
      <c r="W15" s="14">
        <f t="shared" si="0"/>
        <v>14</v>
      </c>
      <c r="X15" s="14">
        <f t="shared" si="1"/>
        <v>14</v>
      </c>
      <c r="Y15" s="14">
        <f t="shared" si="2"/>
        <v>13</v>
      </c>
      <c r="Z15" s="14">
        <f t="shared" si="3"/>
        <v>13</v>
      </c>
      <c r="AA15" s="17" t="str">
        <f t="shared" si="4"/>
        <v>повышенный показатель</v>
      </c>
      <c r="AB15" s="17" t="str">
        <f t="shared" si="5"/>
        <v>повышенный показатель</v>
      </c>
      <c r="AC15" s="17" t="str">
        <f t="shared" si="6"/>
        <v>повышенный показатель</v>
      </c>
      <c r="AD15" s="17" t="str">
        <f t="shared" si="7"/>
        <v>повышенный показатель</v>
      </c>
      <c r="AE15" s="9" t="str">
        <f t="shared" si="8"/>
        <v>повышенный показатель</v>
      </c>
      <c r="AF15" s="9" t="str">
        <f t="shared" si="9"/>
        <v>повышенный показатель</v>
      </c>
      <c r="AG15" s="9" t="str">
        <f t="shared" si="10"/>
        <v>повышенный показатель</v>
      </c>
      <c r="AH15" s="9" t="str">
        <f t="shared" si="11"/>
        <v>повышенный показатель</v>
      </c>
    </row>
    <row r="16" spans="1:34" ht="16.5" x14ac:dyDescent="0.25">
      <c r="A16" s="15">
        <v>11</v>
      </c>
      <c r="B16" s="14" t="s">
        <v>18</v>
      </c>
      <c r="C16" s="10">
        <v>3</v>
      </c>
      <c r="D16" s="10">
        <v>0</v>
      </c>
      <c r="E16" s="10">
        <v>2</v>
      </c>
      <c r="F16" s="10">
        <v>4</v>
      </c>
      <c r="G16" s="10">
        <v>4</v>
      </c>
      <c r="H16" s="10">
        <v>1</v>
      </c>
      <c r="I16" s="10">
        <v>0</v>
      </c>
      <c r="J16" s="10">
        <v>0</v>
      </c>
      <c r="K16" s="10">
        <v>2</v>
      </c>
      <c r="L16" s="10">
        <v>1</v>
      </c>
      <c r="M16" s="10">
        <v>2</v>
      </c>
      <c r="N16" s="10">
        <v>1</v>
      </c>
      <c r="O16" s="10">
        <v>1</v>
      </c>
      <c r="P16" s="10">
        <v>0</v>
      </c>
      <c r="Q16" s="10">
        <v>0</v>
      </c>
      <c r="R16" s="10">
        <v>0</v>
      </c>
      <c r="S16" s="10">
        <v>2</v>
      </c>
      <c r="T16" s="10">
        <v>4</v>
      </c>
      <c r="U16" s="10">
        <v>2</v>
      </c>
      <c r="V16" s="10">
        <v>1</v>
      </c>
      <c r="W16" s="14">
        <f t="shared" si="0"/>
        <v>14</v>
      </c>
      <c r="X16" s="14">
        <f t="shared" si="1"/>
        <v>9</v>
      </c>
      <c r="Y16" s="14">
        <f t="shared" si="2"/>
        <v>3</v>
      </c>
      <c r="Z16" s="14">
        <f t="shared" si="3"/>
        <v>4</v>
      </c>
      <c r="AA16" s="17" t="str">
        <f t="shared" si="4"/>
        <v>повышенный показатель</v>
      </c>
      <c r="AB16" s="17" t="str">
        <f t="shared" si="5"/>
        <v>средний показатель</v>
      </c>
      <c r="AC16" s="17" t="str">
        <f t="shared" si="6"/>
        <v>низкий показатель</v>
      </c>
      <c r="AD16" s="17" t="str">
        <f t="shared" si="7"/>
        <v>низкий показатель</v>
      </c>
      <c r="AE16" s="9" t="str">
        <f t="shared" si="8"/>
        <v>повышенный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4</v>
      </c>
      <c r="D17" s="10">
        <v>0</v>
      </c>
      <c r="E17" s="10">
        <v>0</v>
      </c>
      <c r="F17" s="10">
        <v>0</v>
      </c>
      <c r="G17" s="10">
        <v>4</v>
      </c>
      <c r="H17" s="10">
        <v>0</v>
      </c>
      <c r="I17" s="10">
        <v>0</v>
      </c>
      <c r="J17" s="10">
        <v>0</v>
      </c>
      <c r="K17" s="10">
        <v>4</v>
      </c>
      <c r="L17" s="10">
        <v>0</v>
      </c>
      <c r="M17" s="10">
        <v>0</v>
      </c>
      <c r="N17" s="10">
        <v>0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0">
        <v>3</v>
      </c>
      <c r="U17" s="10">
        <v>0</v>
      </c>
      <c r="V17" s="10">
        <v>1</v>
      </c>
      <c r="W17" s="14">
        <f t="shared" si="0"/>
        <v>19</v>
      </c>
      <c r="X17" s="14">
        <f t="shared" si="1"/>
        <v>0</v>
      </c>
      <c r="Y17" s="14">
        <f t="shared" si="2"/>
        <v>0</v>
      </c>
      <c r="Z17" s="14">
        <f t="shared" si="3"/>
        <v>1</v>
      </c>
      <c r="AA17" s="17" t="str">
        <f t="shared" si="4"/>
        <v>высокий показатель</v>
      </c>
      <c r="AB17" s="17" t="str">
        <f t="shared" si="5"/>
        <v>тенденция отсутствует</v>
      </c>
      <c r="AC17" s="17" t="str">
        <f t="shared" si="6"/>
        <v>тенденция отсутствует</v>
      </c>
      <c r="AD17" s="17" t="str">
        <f t="shared" si="7"/>
        <v>низкий показатель</v>
      </c>
      <c r="AE17" s="9" t="str">
        <f t="shared" si="8"/>
        <v>высокий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3</v>
      </c>
      <c r="D18" s="10">
        <v>0</v>
      </c>
      <c r="E18" s="10">
        <v>1</v>
      </c>
      <c r="F18" s="10">
        <v>2</v>
      </c>
      <c r="G18" s="10">
        <v>3</v>
      </c>
      <c r="H18" s="10">
        <v>0</v>
      </c>
      <c r="I18" s="10">
        <v>3</v>
      </c>
      <c r="J18" s="10">
        <v>2</v>
      </c>
      <c r="K18" s="10">
        <v>4</v>
      </c>
      <c r="L18" s="10">
        <v>2</v>
      </c>
      <c r="M18" s="10">
        <v>1</v>
      </c>
      <c r="N18" s="10">
        <v>1</v>
      </c>
      <c r="O18" s="10">
        <v>3</v>
      </c>
      <c r="P18" s="10">
        <v>2</v>
      </c>
      <c r="Q18" s="10">
        <v>2</v>
      </c>
      <c r="R18" s="10">
        <v>4</v>
      </c>
      <c r="S18" s="10">
        <v>0</v>
      </c>
      <c r="T18" s="10">
        <v>4</v>
      </c>
      <c r="U18" s="10">
        <v>2</v>
      </c>
      <c r="V18" s="10">
        <v>1</v>
      </c>
      <c r="W18" s="14">
        <f t="shared" si="0"/>
        <v>17</v>
      </c>
      <c r="X18" s="14">
        <f t="shared" si="1"/>
        <v>6</v>
      </c>
      <c r="Y18" s="14">
        <f t="shared" si="2"/>
        <v>6</v>
      </c>
      <c r="Z18" s="14">
        <f t="shared" si="3"/>
        <v>11</v>
      </c>
      <c r="AA18" s="17" t="str">
        <f t="shared" si="4"/>
        <v>высокий показатель</v>
      </c>
      <c r="AB18" s="17" t="str">
        <f t="shared" si="5"/>
        <v>пониженный показатель</v>
      </c>
      <c r="AC18" s="17" t="str">
        <f t="shared" si="6"/>
        <v>пониженный показатель</v>
      </c>
      <c r="AD18" s="17" t="str">
        <f t="shared" si="7"/>
        <v>средний показатель</v>
      </c>
      <c r="AE18" s="9" t="str">
        <f t="shared" si="8"/>
        <v>высокий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2</v>
      </c>
      <c r="D19" s="10">
        <v>0</v>
      </c>
      <c r="E19" s="10">
        <v>2</v>
      </c>
      <c r="F19" s="10">
        <v>3</v>
      </c>
      <c r="G19" s="10">
        <v>4</v>
      </c>
      <c r="H19" s="10">
        <v>0</v>
      </c>
      <c r="I19" s="10">
        <v>4</v>
      </c>
      <c r="J19" s="10">
        <v>2</v>
      </c>
      <c r="K19" s="10">
        <v>4</v>
      </c>
      <c r="L19" s="10">
        <v>3</v>
      </c>
      <c r="M19" s="10">
        <v>2</v>
      </c>
      <c r="N19" s="10">
        <v>3</v>
      </c>
      <c r="O19" s="10">
        <v>3</v>
      </c>
      <c r="P19" s="10">
        <v>0</v>
      </c>
      <c r="Q19" s="10">
        <v>1</v>
      </c>
      <c r="R19" s="10">
        <v>0</v>
      </c>
      <c r="S19" s="10">
        <v>0</v>
      </c>
      <c r="T19" s="10">
        <v>1</v>
      </c>
      <c r="U19" s="10">
        <v>2</v>
      </c>
      <c r="V19" s="10">
        <v>3</v>
      </c>
      <c r="W19" s="14">
        <f t="shared" si="0"/>
        <v>14</v>
      </c>
      <c r="X19" s="14">
        <f t="shared" si="1"/>
        <v>10</v>
      </c>
      <c r="Y19" s="14">
        <f t="shared" si="2"/>
        <v>3</v>
      </c>
      <c r="Z19" s="14">
        <f t="shared" si="3"/>
        <v>12</v>
      </c>
      <c r="AA19" s="17" t="str">
        <f t="shared" si="4"/>
        <v>повышенный показатель</v>
      </c>
      <c r="AB19" s="17" t="str">
        <f t="shared" si="5"/>
        <v>средний показатель</v>
      </c>
      <c r="AC19" s="17" t="str">
        <f t="shared" si="6"/>
        <v>низкий показатель</v>
      </c>
      <c r="AD19" s="17" t="str">
        <f t="shared" si="7"/>
        <v>средний показатель</v>
      </c>
      <c r="AE19" s="9" t="str">
        <f t="shared" si="8"/>
        <v>повышенный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3</v>
      </c>
      <c r="D20" s="10">
        <v>0</v>
      </c>
      <c r="E20" s="10">
        <v>2</v>
      </c>
      <c r="F20" s="10">
        <v>1</v>
      </c>
      <c r="G20" s="10">
        <v>4</v>
      </c>
      <c r="H20" s="10">
        <v>0</v>
      </c>
      <c r="I20" s="10">
        <v>2</v>
      </c>
      <c r="J20" s="10">
        <v>1</v>
      </c>
      <c r="K20" s="10">
        <v>3</v>
      </c>
      <c r="L20" s="10">
        <v>3</v>
      </c>
      <c r="M20" s="10">
        <v>1</v>
      </c>
      <c r="N20" s="10">
        <v>2</v>
      </c>
      <c r="O20" s="10">
        <v>2</v>
      </c>
      <c r="P20" s="10">
        <v>0</v>
      </c>
      <c r="Q20" s="10">
        <v>0</v>
      </c>
      <c r="R20" s="10">
        <v>1</v>
      </c>
      <c r="S20" s="10">
        <v>0</v>
      </c>
      <c r="T20" s="10">
        <v>4</v>
      </c>
      <c r="U20" s="10">
        <v>2</v>
      </c>
      <c r="V20" s="10">
        <v>2</v>
      </c>
      <c r="W20" s="14">
        <f t="shared" si="0"/>
        <v>16</v>
      </c>
      <c r="X20" s="14">
        <f t="shared" si="1"/>
        <v>5</v>
      </c>
      <c r="Y20" s="14">
        <f t="shared" si="2"/>
        <v>2</v>
      </c>
      <c r="Z20" s="14">
        <f t="shared" si="3"/>
        <v>10</v>
      </c>
      <c r="AA20" s="17" t="str">
        <f t="shared" si="4"/>
        <v>повышенный показатель</v>
      </c>
      <c r="AB20" s="17" t="str">
        <f t="shared" si="5"/>
        <v>пониженный показатель</v>
      </c>
      <c r="AC20" s="17" t="str">
        <f t="shared" si="6"/>
        <v>низкий показатель</v>
      </c>
      <c r="AD20" s="17" t="str">
        <f t="shared" si="7"/>
        <v>средний показатель</v>
      </c>
      <c r="AE20" s="9" t="str">
        <f t="shared" si="8"/>
        <v>повышенный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2</v>
      </c>
      <c r="D21" s="10">
        <v>2</v>
      </c>
      <c r="E21" s="10">
        <v>1</v>
      </c>
      <c r="F21" s="10">
        <v>2</v>
      </c>
      <c r="G21" s="10">
        <v>4</v>
      </c>
      <c r="H21" s="10">
        <v>3</v>
      </c>
      <c r="I21" s="10">
        <v>2</v>
      </c>
      <c r="J21" s="10">
        <v>2</v>
      </c>
      <c r="K21" s="10">
        <v>2</v>
      </c>
      <c r="L21" s="10">
        <v>2</v>
      </c>
      <c r="M21" s="10">
        <v>3</v>
      </c>
      <c r="N21" s="10">
        <v>3</v>
      </c>
      <c r="O21" s="10">
        <v>4</v>
      </c>
      <c r="P21" s="10">
        <v>3</v>
      </c>
      <c r="Q21" s="10">
        <v>4</v>
      </c>
      <c r="R21" s="10">
        <v>2</v>
      </c>
      <c r="S21" s="10">
        <v>2</v>
      </c>
      <c r="T21" s="10">
        <v>3</v>
      </c>
      <c r="U21" s="10">
        <v>4</v>
      </c>
      <c r="V21" s="10">
        <v>4</v>
      </c>
      <c r="W21" s="14">
        <f t="shared" si="0"/>
        <v>15</v>
      </c>
      <c r="X21" s="14">
        <f t="shared" si="1"/>
        <v>12</v>
      </c>
      <c r="Y21" s="14">
        <f t="shared" si="2"/>
        <v>16</v>
      </c>
      <c r="Z21" s="14">
        <f t="shared" si="3"/>
        <v>11</v>
      </c>
      <c r="AA21" s="17" t="str">
        <f t="shared" si="4"/>
        <v>повышенный показатель</v>
      </c>
      <c r="AB21" s="17" t="str">
        <f t="shared" si="5"/>
        <v>средний показатель</v>
      </c>
      <c r="AC21" s="17" t="str">
        <f t="shared" si="6"/>
        <v>повышенный показатель</v>
      </c>
      <c r="AD21" s="17" t="str">
        <f t="shared" si="7"/>
        <v>средний показатель</v>
      </c>
      <c r="AE21" s="9" t="str">
        <f t="shared" si="8"/>
        <v>повышенный показатель</v>
      </c>
      <c r="AF21" s="9" t="str">
        <f t="shared" si="9"/>
        <v>средний показатель</v>
      </c>
      <c r="AG21" s="9" t="str">
        <f t="shared" si="10"/>
        <v>повышенный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3</v>
      </c>
      <c r="D22" s="10">
        <v>0</v>
      </c>
      <c r="E22" s="10">
        <v>0</v>
      </c>
      <c r="F22" s="10">
        <v>0</v>
      </c>
      <c r="G22" s="10">
        <v>4</v>
      </c>
      <c r="H22" s="10">
        <v>0</v>
      </c>
      <c r="I22" s="10">
        <v>0</v>
      </c>
      <c r="J22" s="10">
        <v>1</v>
      </c>
      <c r="K22" s="10">
        <v>4</v>
      </c>
      <c r="L22" s="10">
        <v>0</v>
      </c>
      <c r="M22" s="10">
        <v>0</v>
      </c>
      <c r="N22" s="10">
        <v>0</v>
      </c>
      <c r="O22" s="10">
        <v>4</v>
      </c>
      <c r="P22" s="10">
        <v>0</v>
      </c>
      <c r="Q22" s="10">
        <v>0</v>
      </c>
      <c r="R22" s="10">
        <v>0</v>
      </c>
      <c r="S22" s="10">
        <v>0</v>
      </c>
      <c r="T22" s="10">
        <v>4</v>
      </c>
      <c r="U22" s="10">
        <v>0</v>
      </c>
      <c r="V22" s="10">
        <v>0</v>
      </c>
      <c r="W22" s="14">
        <f t="shared" si="0"/>
        <v>19</v>
      </c>
      <c r="X22" s="14">
        <f t="shared" si="1"/>
        <v>1</v>
      </c>
      <c r="Y22" s="14">
        <f t="shared" si="2"/>
        <v>0</v>
      </c>
      <c r="Z22" s="14">
        <f t="shared" si="3"/>
        <v>0</v>
      </c>
      <c r="AA22" s="17" t="str">
        <f t="shared" si="4"/>
        <v>высокий показатель</v>
      </c>
      <c r="AB22" s="17" t="str">
        <f t="shared" si="5"/>
        <v>низкий показатель</v>
      </c>
      <c r="AC22" s="17" t="str">
        <f t="shared" si="6"/>
        <v>тенденция отсутствует</v>
      </c>
      <c r="AD22" s="17" t="str">
        <f t="shared" si="7"/>
        <v>тенденция отсутствует</v>
      </c>
      <c r="AE22" s="9" t="str">
        <f t="shared" si="8"/>
        <v>высокий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2</v>
      </c>
      <c r="D23" s="10">
        <v>1</v>
      </c>
      <c r="E23" s="10">
        <v>1</v>
      </c>
      <c r="F23" s="10">
        <v>2</v>
      </c>
      <c r="G23" s="10">
        <v>4</v>
      </c>
      <c r="H23" s="10">
        <v>1</v>
      </c>
      <c r="I23" s="10">
        <v>1</v>
      </c>
      <c r="J23" s="10">
        <v>1</v>
      </c>
      <c r="K23" s="10">
        <v>4</v>
      </c>
      <c r="L23" s="10">
        <v>0</v>
      </c>
      <c r="M23" s="10">
        <v>1</v>
      </c>
      <c r="N23" s="10">
        <v>0</v>
      </c>
      <c r="O23" s="10">
        <v>4</v>
      </c>
      <c r="P23" s="10">
        <v>0</v>
      </c>
      <c r="Q23" s="10">
        <v>0</v>
      </c>
      <c r="R23" s="10">
        <v>0</v>
      </c>
      <c r="S23" s="10">
        <v>0</v>
      </c>
      <c r="T23" s="10">
        <v>2</v>
      </c>
      <c r="U23" s="10">
        <v>0</v>
      </c>
      <c r="V23" s="10">
        <v>1</v>
      </c>
      <c r="W23" s="14">
        <f t="shared" si="0"/>
        <v>16</v>
      </c>
      <c r="X23" s="14">
        <f t="shared" si="1"/>
        <v>4</v>
      </c>
      <c r="Y23" s="14">
        <f t="shared" si="2"/>
        <v>2</v>
      </c>
      <c r="Z23" s="14">
        <f t="shared" si="3"/>
        <v>3</v>
      </c>
      <c r="AA23" s="17" t="str">
        <f t="shared" si="4"/>
        <v>повышенный показатель</v>
      </c>
      <c r="AB23" s="17" t="str">
        <f t="shared" si="5"/>
        <v>низкий показатель</v>
      </c>
      <c r="AC23" s="17" t="str">
        <f t="shared" si="6"/>
        <v>низкий показатель</v>
      </c>
      <c r="AD23" s="17" t="str">
        <f t="shared" si="7"/>
        <v>низкий показатель</v>
      </c>
      <c r="AE23" s="9" t="str">
        <f t="shared" si="8"/>
        <v>повышенный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средний показатель</v>
      </c>
    </row>
    <row r="24" spans="1:34" ht="16.5" x14ac:dyDescent="0.25">
      <c r="A24" s="15">
        <v>19</v>
      </c>
      <c r="B24" s="14" t="s">
        <v>26</v>
      </c>
      <c r="C24" s="10">
        <v>4</v>
      </c>
      <c r="D24" s="10">
        <v>3</v>
      </c>
      <c r="E24" s="10">
        <v>4</v>
      </c>
      <c r="F24" s="10">
        <v>3</v>
      </c>
      <c r="G24" s="10">
        <v>2</v>
      </c>
      <c r="H24" s="10">
        <v>3</v>
      </c>
      <c r="I24" s="10">
        <v>2</v>
      </c>
      <c r="J24" s="10">
        <v>3</v>
      </c>
      <c r="K24" s="10">
        <v>3</v>
      </c>
      <c r="L24" s="10">
        <v>4</v>
      </c>
      <c r="M24" s="10">
        <v>3</v>
      </c>
      <c r="N24" s="10">
        <v>4</v>
      </c>
      <c r="O24" s="10">
        <v>4</v>
      </c>
      <c r="P24" s="10">
        <v>4</v>
      </c>
      <c r="Q24" s="10">
        <v>4</v>
      </c>
      <c r="R24" s="10">
        <v>4</v>
      </c>
      <c r="S24" s="10">
        <v>3</v>
      </c>
      <c r="T24" s="10">
        <v>4</v>
      </c>
      <c r="U24" s="10">
        <v>3</v>
      </c>
      <c r="V24" s="10">
        <v>4</v>
      </c>
      <c r="W24" s="14">
        <f t="shared" si="0"/>
        <v>17</v>
      </c>
      <c r="X24" s="14">
        <f t="shared" si="1"/>
        <v>16</v>
      </c>
      <c r="Y24" s="14">
        <f t="shared" si="2"/>
        <v>17</v>
      </c>
      <c r="Z24" s="14">
        <f t="shared" si="3"/>
        <v>18</v>
      </c>
      <c r="AA24" s="17" t="str">
        <f t="shared" si="4"/>
        <v>высокий показатель</v>
      </c>
      <c r="AB24" s="17" t="str">
        <f t="shared" si="5"/>
        <v>повышенный показатель</v>
      </c>
      <c r="AC24" s="17" t="str">
        <f t="shared" si="6"/>
        <v>высокий показатель</v>
      </c>
      <c r="AD24" s="17" t="str">
        <f t="shared" si="7"/>
        <v>высокий показатель</v>
      </c>
      <c r="AE24" s="9" t="str">
        <f t="shared" si="8"/>
        <v>высокий показатель</v>
      </c>
      <c r="AF24" s="9" t="str">
        <f t="shared" si="9"/>
        <v>повышенный показатель</v>
      </c>
      <c r="AG24" s="9" t="str">
        <f t="shared" si="10"/>
        <v>высокий показатель</v>
      </c>
      <c r="AH24" s="9" t="str">
        <f t="shared" si="11"/>
        <v>высокий показатель</v>
      </c>
    </row>
    <row r="25" spans="1:34" ht="16.5" x14ac:dyDescent="0.25">
      <c r="A25" s="15">
        <v>20</v>
      </c>
      <c r="B25" s="14" t="s">
        <v>27</v>
      </c>
      <c r="C25" s="10">
        <v>1</v>
      </c>
      <c r="D25" s="10">
        <v>1</v>
      </c>
      <c r="E25" s="10">
        <v>1</v>
      </c>
      <c r="F25" s="10">
        <v>2</v>
      </c>
      <c r="G25" s="10">
        <v>4</v>
      </c>
      <c r="H25" s="10">
        <v>0</v>
      </c>
      <c r="I25" s="10">
        <v>2</v>
      </c>
      <c r="J25" s="10">
        <v>3</v>
      </c>
      <c r="K25" s="10">
        <v>4</v>
      </c>
      <c r="L25" s="10">
        <v>3</v>
      </c>
      <c r="M25" s="10">
        <v>0</v>
      </c>
      <c r="N25" s="10">
        <v>1</v>
      </c>
      <c r="O25" s="10">
        <v>4</v>
      </c>
      <c r="P25" s="10">
        <v>0</v>
      </c>
      <c r="Q25" s="10">
        <v>2</v>
      </c>
      <c r="R25" s="10">
        <v>0</v>
      </c>
      <c r="S25" s="10">
        <v>0</v>
      </c>
      <c r="T25" s="10">
        <v>3</v>
      </c>
      <c r="U25" s="10">
        <v>2</v>
      </c>
      <c r="V25" s="10">
        <v>3</v>
      </c>
      <c r="W25" s="14">
        <f t="shared" si="0"/>
        <v>16</v>
      </c>
      <c r="X25" s="14">
        <f t="shared" si="1"/>
        <v>6</v>
      </c>
      <c r="Y25" s="14">
        <f t="shared" si="2"/>
        <v>5</v>
      </c>
      <c r="Z25" s="14">
        <f t="shared" si="3"/>
        <v>9</v>
      </c>
      <c r="AA25" s="17" t="str">
        <f t="shared" si="4"/>
        <v>повышенный показатель</v>
      </c>
      <c r="AB25" s="17" t="str">
        <f t="shared" si="5"/>
        <v>пониженный показатель</v>
      </c>
      <c r="AC25" s="17" t="str">
        <f t="shared" si="6"/>
        <v>пониженный показатель</v>
      </c>
      <c r="AD25" s="17" t="str">
        <f t="shared" si="7"/>
        <v>средний показатель</v>
      </c>
      <c r="AE25" s="9" t="str">
        <f t="shared" si="8"/>
        <v>повышенный показатель</v>
      </c>
      <c r="AF25" s="9" t="str">
        <f t="shared" si="9"/>
        <v>средний показатель</v>
      </c>
      <c r="AG25" s="9" t="str">
        <f t="shared" si="10"/>
        <v>средний показатель</v>
      </c>
      <c r="AH25" s="9" t="str">
        <f t="shared" si="11"/>
        <v>средний показатель</v>
      </c>
    </row>
    <row r="26" spans="1:34" ht="16.5" x14ac:dyDescent="0.25">
      <c r="A26" s="15">
        <v>21</v>
      </c>
      <c r="B26" s="14" t="s">
        <v>28</v>
      </c>
      <c r="C26" s="10">
        <v>4</v>
      </c>
      <c r="D26" s="10">
        <v>2</v>
      </c>
      <c r="E26" s="10">
        <v>1</v>
      </c>
      <c r="F26" s="10">
        <v>1</v>
      </c>
      <c r="G26" s="10">
        <v>3</v>
      </c>
      <c r="H26" s="10">
        <v>0</v>
      </c>
      <c r="I26" s="10">
        <v>0</v>
      </c>
      <c r="J26" s="10">
        <v>0</v>
      </c>
      <c r="K26" s="10">
        <v>4</v>
      </c>
      <c r="L26" s="10">
        <v>1</v>
      </c>
      <c r="M26" s="10">
        <v>0</v>
      </c>
      <c r="N26" s="10">
        <v>1</v>
      </c>
      <c r="O26" s="10">
        <v>3</v>
      </c>
      <c r="P26" s="10">
        <v>1</v>
      </c>
      <c r="Q26" s="10">
        <v>0</v>
      </c>
      <c r="R26" s="10">
        <v>0</v>
      </c>
      <c r="S26" s="10">
        <v>1</v>
      </c>
      <c r="T26" s="10">
        <v>2</v>
      </c>
      <c r="U26" s="10">
        <v>1</v>
      </c>
      <c r="V26" s="10">
        <v>0</v>
      </c>
      <c r="W26" s="14">
        <f t="shared" si="0"/>
        <v>16</v>
      </c>
      <c r="X26" s="14">
        <f t="shared" si="1"/>
        <v>3</v>
      </c>
      <c r="Y26" s="14">
        <f t="shared" si="2"/>
        <v>4</v>
      </c>
      <c r="Z26" s="14">
        <f t="shared" si="3"/>
        <v>2</v>
      </c>
      <c r="AA26" s="17" t="str">
        <f t="shared" si="4"/>
        <v>повышенный показатель</v>
      </c>
      <c r="AB26" s="17" t="str">
        <f t="shared" si="5"/>
        <v>низкий показатель</v>
      </c>
      <c r="AC26" s="17" t="str">
        <f t="shared" si="6"/>
        <v>низкий показатель</v>
      </c>
      <c r="AD26" s="17" t="str">
        <f t="shared" si="7"/>
        <v>низкий показатель</v>
      </c>
      <c r="AE26" s="9" t="str">
        <f t="shared" si="8"/>
        <v>повышенный показатель</v>
      </c>
      <c r="AF26" s="9" t="str">
        <f t="shared" si="9"/>
        <v>средний показатель</v>
      </c>
      <c r="AG26" s="9" t="str">
        <f t="shared" si="10"/>
        <v>средний показатель</v>
      </c>
      <c r="AH26" s="9" t="str">
        <f t="shared" si="11"/>
        <v>средний показатель</v>
      </c>
    </row>
    <row r="27" spans="1:34" ht="16.5" x14ac:dyDescent="0.25">
      <c r="A27" s="15">
        <v>22</v>
      </c>
      <c r="B27" s="14" t="s">
        <v>29</v>
      </c>
      <c r="C27" s="10">
        <v>4</v>
      </c>
      <c r="D27" s="10">
        <v>0</v>
      </c>
      <c r="E27" s="10">
        <v>0</v>
      </c>
      <c r="F27" s="10">
        <v>0</v>
      </c>
      <c r="G27" s="10">
        <v>4</v>
      </c>
      <c r="H27" s="10">
        <v>0</v>
      </c>
      <c r="I27" s="10">
        <v>2</v>
      </c>
      <c r="J27" s="10">
        <v>0</v>
      </c>
      <c r="K27" s="10">
        <v>4</v>
      </c>
      <c r="L27" s="10">
        <v>0</v>
      </c>
      <c r="M27" s="10">
        <v>0</v>
      </c>
      <c r="N27" s="10">
        <v>0</v>
      </c>
      <c r="O27" s="10">
        <v>4</v>
      </c>
      <c r="P27" s="10">
        <v>0</v>
      </c>
      <c r="Q27" s="10">
        <v>0</v>
      </c>
      <c r="R27" s="10">
        <v>0</v>
      </c>
      <c r="S27" s="10">
        <v>0</v>
      </c>
      <c r="T27" s="10">
        <v>3</v>
      </c>
      <c r="U27" s="10">
        <v>0</v>
      </c>
      <c r="V27" s="10">
        <v>0</v>
      </c>
      <c r="W27" s="14">
        <f t="shared" si="0"/>
        <v>19</v>
      </c>
      <c r="X27" s="14">
        <f t="shared" si="1"/>
        <v>0</v>
      </c>
      <c r="Y27" s="14">
        <f t="shared" si="2"/>
        <v>0</v>
      </c>
      <c r="Z27" s="14">
        <f t="shared" si="3"/>
        <v>2</v>
      </c>
      <c r="AA27" s="17" t="str">
        <f t="shared" si="4"/>
        <v>высокий показатель</v>
      </c>
      <c r="AB27" s="17" t="str">
        <f t="shared" si="5"/>
        <v>тенденция отсутствует</v>
      </c>
      <c r="AC27" s="17" t="str">
        <f t="shared" si="6"/>
        <v>тенденция отсутствует</v>
      </c>
      <c r="AD27" s="17" t="str">
        <f t="shared" si="7"/>
        <v>низкий показатель</v>
      </c>
      <c r="AE27" s="9" t="str">
        <f t="shared" si="8"/>
        <v>высокий показатель</v>
      </c>
      <c r="AF27" s="9" t="str">
        <f t="shared" si="9"/>
        <v>средний показатель</v>
      </c>
      <c r="AG27" s="9" t="str">
        <f t="shared" si="10"/>
        <v>средний показатель</v>
      </c>
      <c r="AH27" s="9" t="str">
        <f t="shared" si="11"/>
        <v>средний показатель</v>
      </c>
    </row>
    <row r="28" spans="1:34" ht="16.5" x14ac:dyDescent="0.25">
      <c r="A28" s="15">
        <v>23</v>
      </c>
      <c r="B28" s="14" t="s">
        <v>30</v>
      </c>
      <c r="C28" s="10">
        <v>4</v>
      </c>
      <c r="D28" s="10">
        <v>0</v>
      </c>
      <c r="E28" s="10">
        <v>0</v>
      </c>
      <c r="F28" s="10">
        <v>0</v>
      </c>
      <c r="G28" s="10">
        <v>4</v>
      </c>
      <c r="H28" s="10">
        <v>0</v>
      </c>
      <c r="I28" s="10">
        <v>3</v>
      </c>
      <c r="J28" s="10">
        <v>0</v>
      </c>
      <c r="K28" s="10">
        <v>4</v>
      </c>
      <c r="L28" s="10">
        <v>0</v>
      </c>
      <c r="M28" s="10">
        <v>0</v>
      </c>
      <c r="N28" s="10">
        <v>1</v>
      </c>
      <c r="O28" s="10">
        <v>4</v>
      </c>
      <c r="P28" s="10">
        <v>2</v>
      </c>
      <c r="Q28" s="10">
        <v>0</v>
      </c>
      <c r="R28" s="10">
        <v>1</v>
      </c>
      <c r="S28" s="10">
        <v>0</v>
      </c>
      <c r="T28" s="10">
        <v>4</v>
      </c>
      <c r="U28" s="10">
        <v>1</v>
      </c>
      <c r="V28" s="10">
        <v>4</v>
      </c>
      <c r="W28" s="14">
        <f t="shared" si="0"/>
        <v>20</v>
      </c>
      <c r="X28" s="14">
        <f t="shared" si="1"/>
        <v>1</v>
      </c>
      <c r="Y28" s="14">
        <f t="shared" si="2"/>
        <v>3</v>
      </c>
      <c r="Z28" s="14">
        <f t="shared" si="3"/>
        <v>8</v>
      </c>
      <c r="AA28" s="17" t="str">
        <f t="shared" si="4"/>
        <v>высокий показатель</v>
      </c>
      <c r="AB28" s="17" t="str">
        <f t="shared" si="5"/>
        <v>низкий показатель</v>
      </c>
      <c r="AC28" s="17" t="str">
        <f t="shared" si="6"/>
        <v>низкий показатель</v>
      </c>
      <c r="AD28" s="17" t="str">
        <f t="shared" si="7"/>
        <v>пониженный показатель</v>
      </c>
      <c r="AE28" s="9" t="str">
        <f t="shared" si="8"/>
        <v>высокий показатель</v>
      </c>
      <c r="AF28" s="9" t="str">
        <f t="shared" si="9"/>
        <v>средний показатель</v>
      </c>
      <c r="AG28" s="9" t="str">
        <f t="shared" si="10"/>
        <v>средний показатель</v>
      </c>
      <c r="AH28" s="9" t="str">
        <f t="shared" si="11"/>
        <v>средний показатель</v>
      </c>
    </row>
    <row r="29" spans="1:34" ht="16.5" x14ac:dyDescent="0.25">
      <c r="A29" s="15">
        <v>24</v>
      </c>
      <c r="B29" s="14" t="s">
        <v>31</v>
      </c>
      <c r="C29" s="10">
        <v>2</v>
      </c>
      <c r="D29" s="10">
        <v>4</v>
      </c>
      <c r="E29" s="10">
        <v>0</v>
      </c>
      <c r="F29" s="10">
        <v>1</v>
      </c>
      <c r="G29" s="10">
        <v>4</v>
      </c>
      <c r="H29" s="10">
        <v>2</v>
      </c>
      <c r="I29" s="10">
        <v>4</v>
      </c>
      <c r="J29" s="10">
        <v>1</v>
      </c>
      <c r="K29" s="10">
        <v>3</v>
      </c>
      <c r="L29" s="10">
        <v>4</v>
      </c>
      <c r="M29" s="10">
        <v>2</v>
      </c>
      <c r="N29" s="10">
        <v>3</v>
      </c>
      <c r="O29" s="10">
        <v>3</v>
      </c>
      <c r="P29" s="10">
        <v>0</v>
      </c>
      <c r="Q29" s="10">
        <v>2</v>
      </c>
      <c r="R29" s="10">
        <v>1</v>
      </c>
      <c r="S29" s="10">
        <v>2</v>
      </c>
      <c r="T29" s="10">
        <v>4</v>
      </c>
      <c r="U29" s="10">
        <v>0</v>
      </c>
      <c r="V29" s="10">
        <v>0</v>
      </c>
      <c r="W29" s="14">
        <f t="shared" si="0"/>
        <v>16</v>
      </c>
      <c r="X29" s="14">
        <f t="shared" si="1"/>
        <v>9</v>
      </c>
      <c r="Y29" s="14">
        <f t="shared" si="2"/>
        <v>8</v>
      </c>
      <c r="Z29" s="14">
        <f t="shared" si="3"/>
        <v>9</v>
      </c>
      <c r="AA29" s="17" t="str">
        <f t="shared" si="4"/>
        <v>повышенный показатель</v>
      </c>
      <c r="AB29" s="17" t="str">
        <f t="shared" si="5"/>
        <v>средний показатель</v>
      </c>
      <c r="AC29" s="17" t="str">
        <f t="shared" si="6"/>
        <v>пониженный показатель</v>
      </c>
      <c r="AD29" s="17" t="str">
        <f t="shared" si="7"/>
        <v>средний показатель</v>
      </c>
      <c r="AE29" s="9" t="str">
        <f t="shared" si="8"/>
        <v>повышенный показатель</v>
      </c>
      <c r="AF29" s="9" t="str">
        <f t="shared" si="9"/>
        <v>средний показатель</v>
      </c>
      <c r="AG29" s="9" t="str">
        <f t="shared" si="10"/>
        <v>средний показатель</v>
      </c>
      <c r="AH29" s="9" t="str">
        <f t="shared" si="11"/>
        <v>средний показатель</v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24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8</v>
      </c>
      <c r="AB41" s="7">
        <f>COUNTIF(AB6:AB38,"высокий показатель")</f>
        <v>1</v>
      </c>
      <c r="AC41" s="7">
        <f>COUNTIF(AC6:AC38,"высокий показатель")</f>
        <v>1</v>
      </c>
      <c r="AD41" s="7">
        <f>COUNTIF(AD6:AD38,"высокий показатель")</f>
        <v>1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14</v>
      </c>
      <c r="AB42" s="7">
        <f>COUNTIF(AB6:AB38,"повышенный показатель")</f>
        <v>2</v>
      </c>
      <c r="AC42" s="7">
        <f>COUNTIF(AC6:AC38,"повышенный показатель")</f>
        <v>3</v>
      </c>
      <c r="AD42" s="7">
        <f>COUNTIF(AD6:AD38,"повышенный показатель")</f>
        <v>1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2</v>
      </c>
      <c r="AB43" s="7">
        <f>COUNTIF(AB6:AB38,"средний показатель")</f>
        <v>6</v>
      </c>
      <c r="AC43" s="7">
        <f>COUNTIF(AC6:AC38,"средний показатель")</f>
        <v>0</v>
      </c>
      <c r="AD43" s="7">
        <f>COUNTIF(AD6:AD38,"средний показатель")</f>
        <v>10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0</v>
      </c>
      <c r="AB44" s="7">
        <f>COUNTIF(AB6:AB38,"пониженный показатель")</f>
        <v>5</v>
      </c>
      <c r="AC44" s="7">
        <f>COUNTIF(AC6:AC38,"пониженный показатель")</f>
        <v>8</v>
      </c>
      <c r="AD44" s="7">
        <f>COUNTIF(AD6:AD38,"пониженный показатель")</f>
        <v>5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8</v>
      </c>
      <c r="AC45" s="7">
        <f>COUNTIF(AC6:AC38,"низкий показатель")</f>
        <v>8</v>
      </c>
      <c r="AD45" s="7">
        <f>COUNTIF(AD6:AD38,"низкий показатель")</f>
        <v>6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2</v>
      </c>
      <c r="AC46" s="7">
        <f>COUNTIF(AC6:AC38,"тенденция отсутствует")</f>
        <v>4</v>
      </c>
      <c r="AD46" s="7">
        <f>COUNTIF(AD6:AD38,"тенденция отсутствует")</f>
        <v>1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0.33333333333333331</v>
      </c>
      <c r="AB49" s="12">
        <f t="shared" ref="AB49:AD49" si="12">AB41/$B$39</f>
        <v>4.1666666666666664E-2</v>
      </c>
      <c r="AC49" s="12">
        <f t="shared" si="12"/>
        <v>4.1666666666666664E-2</v>
      </c>
      <c r="AD49" s="12">
        <f t="shared" si="12"/>
        <v>4.1666666666666664E-2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0.58333333333333337</v>
      </c>
      <c r="AB50" s="12">
        <f t="shared" si="13"/>
        <v>8.3333333333333329E-2</v>
      </c>
      <c r="AC50" s="12">
        <f t="shared" si="13"/>
        <v>0.125</v>
      </c>
      <c r="AD50" s="12">
        <f t="shared" si="13"/>
        <v>4.1666666666666664E-2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8.3333333333333329E-2</v>
      </c>
      <c r="AB51" s="12">
        <f t="shared" si="13"/>
        <v>0.25</v>
      </c>
      <c r="AC51" s="12">
        <f t="shared" si="13"/>
        <v>0</v>
      </c>
      <c r="AD51" s="12">
        <f t="shared" si="13"/>
        <v>0.41666666666666669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</v>
      </c>
      <c r="AB52" s="12">
        <f t="shared" si="13"/>
        <v>0.20833333333333334</v>
      </c>
      <c r="AC52" s="12">
        <f t="shared" si="13"/>
        <v>0.33333333333333331</v>
      </c>
      <c r="AD52" s="12">
        <f t="shared" si="13"/>
        <v>0.20833333333333334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0.33333333333333331</v>
      </c>
      <c r="AC53" s="12">
        <f t="shared" si="13"/>
        <v>0.33333333333333331</v>
      </c>
      <c r="AD53" s="12">
        <f t="shared" si="13"/>
        <v>0.25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8.3333333333333329E-2</v>
      </c>
      <c r="AC54" s="12">
        <f t="shared" si="13"/>
        <v>0.16666666666666666</v>
      </c>
      <c r="AD54" s="12">
        <f t="shared" si="13"/>
        <v>4.1666666666666664E-2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V30" sqref="V30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54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3</v>
      </c>
      <c r="D6" s="10">
        <v>0</v>
      </c>
      <c r="E6" s="10">
        <v>2</v>
      </c>
      <c r="F6" s="10">
        <v>3</v>
      </c>
      <c r="G6" s="10">
        <v>4</v>
      </c>
      <c r="H6" s="10">
        <v>0</v>
      </c>
      <c r="I6" s="10">
        <v>2</v>
      </c>
      <c r="J6" s="10">
        <v>1</v>
      </c>
      <c r="K6" s="10">
        <v>4</v>
      </c>
      <c r="L6" s="10">
        <v>4</v>
      </c>
      <c r="M6" s="10">
        <v>2</v>
      </c>
      <c r="N6" s="10">
        <v>0</v>
      </c>
      <c r="O6" s="10">
        <v>4</v>
      </c>
      <c r="P6" s="10">
        <v>1</v>
      </c>
      <c r="Q6" s="10">
        <v>3</v>
      </c>
      <c r="R6" s="10">
        <v>1</v>
      </c>
      <c r="S6" s="10">
        <v>0</v>
      </c>
      <c r="T6" s="10">
        <v>4</v>
      </c>
      <c r="U6" s="10">
        <v>2</v>
      </c>
      <c r="V6" s="10">
        <v>1</v>
      </c>
      <c r="W6" s="14">
        <f>IF(C6="","",C6+G6+K6+O6+T6)</f>
        <v>19</v>
      </c>
      <c r="X6" s="14">
        <f>IF(C6="","",F6+J6+M6+N6+S6)</f>
        <v>6</v>
      </c>
      <c r="Y6" s="14">
        <f>IF(C6="","",D6+H6+P6+Q6+U6)</f>
        <v>6</v>
      </c>
      <c r="Z6" s="14">
        <f>IF(C6="","",E6+I6+L6+R6+V6)</f>
        <v>10</v>
      </c>
      <c r="AA6" s="17" t="str">
        <f>IF(C6="","",IF(W6=0,"тенденция отсутствует",IF(W6&lt;=4,"низкий показатель",IF(W6&lt;=8,"пониженный показатель",AE6))))</f>
        <v>высокий показатель</v>
      </c>
      <c r="AB6" s="17" t="str">
        <f>IF(C6="","",IF(X6=0,"тенденция отсутствует",IF(X6&lt;=4,"низкий показатель",IF(X6&lt;=8,"пониженный показатель",AF6))))</f>
        <v>пониженный показатель</v>
      </c>
      <c r="AC6" s="17" t="str">
        <f>IF(C6="","",IF(Y6=0,"тенденция отсутствует",IF(Y6&lt;=4,"низкий показатель",IF(Y6&lt;=8,"пониженный показатель",AG6))))</f>
        <v>пониженный показатель</v>
      </c>
      <c r="AD6" s="17" t="str">
        <f>IF(C6="","",IF(Z6=0,"тенденция отсутствует",IF(Z6&lt;=4,"низкий показатель",IF(Z6&lt;=8,"пониженный показатель",AH6))))</f>
        <v>средний показатель</v>
      </c>
      <c r="AE6" s="9" t="str">
        <f>IF(C6="","",IF(W6&lt;=12,"средний показатель",IF(W6&lt;=16,"повышенный показатель",IF(W6&lt;=20,"высокий показатель"))))</f>
        <v>высокий показатель</v>
      </c>
      <c r="AF6" s="9" t="str">
        <f>IF(C6="","",IF(X6&lt;=12,"средний показатель",IF(X6&lt;=16,"повышенный показатель",IF(X6&lt;=20,"высокий показатель"))))</f>
        <v>средний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2</v>
      </c>
      <c r="D7" s="10">
        <v>3</v>
      </c>
      <c r="E7" s="10">
        <v>0</v>
      </c>
      <c r="F7" s="10">
        <v>4</v>
      </c>
      <c r="G7" s="10">
        <v>4</v>
      </c>
      <c r="H7" s="10">
        <v>0</v>
      </c>
      <c r="I7" s="10">
        <v>2</v>
      </c>
      <c r="J7" s="10">
        <v>3</v>
      </c>
      <c r="K7" s="10">
        <v>1</v>
      </c>
      <c r="L7" s="10">
        <v>4</v>
      </c>
      <c r="M7" s="10">
        <v>1</v>
      </c>
      <c r="N7" s="10">
        <v>2</v>
      </c>
      <c r="O7" s="10">
        <v>2</v>
      </c>
      <c r="P7" s="10">
        <v>2</v>
      </c>
      <c r="Q7" s="10">
        <v>3</v>
      </c>
      <c r="R7" s="10">
        <v>1</v>
      </c>
      <c r="S7" s="10">
        <v>4</v>
      </c>
      <c r="T7" s="10">
        <v>0</v>
      </c>
      <c r="U7" s="10">
        <v>3</v>
      </c>
      <c r="V7" s="10">
        <v>2</v>
      </c>
      <c r="W7" s="14">
        <f t="shared" ref="W7:W38" si="0">IF(C7="","",C7+G7+K7+O7+T7)</f>
        <v>9</v>
      </c>
      <c r="X7" s="14">
        <f t="shared" ref="X7:X38" si="1">IF(C7="","",F7+J7+M7+N7+S7)</f>
        <v>14</v>
      </c>
      <c r="Y7" s="14">
        <f t="shared" ref="Y7:Y38" si="2">IF(C7="","",D7+H7+P7+Q7+U7)</f>
        <v>11</v>
      </c>
      <c r="Z7" s="14">
        <f t="shared" ref="Z7:Z38" si="3">IF(C7="","",E7+I7+L7+R7+V7)</f>
        <v>9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средний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повышенный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средний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средний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средний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повышенный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4</v>
      </c>
      <c r="D8" s="10">
        <v>0</v>
      </c>
      <c r="E8" s="10">
        <v>2</v>
      </c>
      <c r="F8" s="10">
        <v>1</v>
      </c>
      <c r="G8" s="10">
        <v>0</v>
      </c>
      <c r="H8" s="10">
        <v>0</v>
      </c>
      <c r="I8" s="10">
        <v>2</v>
      </c>
      <c r="J8" s="10">
        <v>1</v>
      </c>
      <c r="K8" s="10">
        <v>4</v>
      </c>
      <c r="L8" s="10">
        <v>3</v>
      </c>
      <c r="M8" s="10">
        <v>1</v>
      </c>
      <c r="N8" s="10">
        <v>2</v>
      </c>
      <c r="O8" s="10">
        <v>4</v>
      </c>
      <c r="P8" s="10">
        <v>2</v>
      </c>
      <c r="Q8" s="10">
        <v>2</v>
      </c>
      <c r="R8" s="10">
        <v>0</v>
      </c>
      <c r="S8" s="10">
        <v>0</v>
      </c>
      <c r="T8" s="10">
        <v>4</v>
      </c>
      <c r="U8" s="10">
        <v>0</v>
      </c>
      <c r="V8" s="10">
        <v>2</v>
      </c>
      <c r="W8" s="14">
        <f t="shared" si="0"/>
        <v>16</v>
      </c>
      <c r="X8" s="14">
        <f t="shared" si="1"/>
        <v>5</v>
      </c>
      <c r="Y8" s="14">
        <f t="shared" si="2"/>
        <v>4</v>
      </c>
      <c r="Z8" s="14">
        <f t="shared" si="3"/>
        <v>9</v>
      </c>
      <c r="AA8" s="17" t="str">
        <f t="shared" si="4"/>
        <v>повышенный показатель</v>
      </c>
      <c r="AB8" s="17" t="str">
        <f t="shared" si="5"/>
        <v>пониженный показатель</v>
      </c>
      <c r="AC8" s="17" t="str">
        <f t="shared" si="6"/>
        <v>низкий показатель</v>
      </c>
      <c r="AD8" s="17" t="str">
        <f t="shared" si="7"/>
        <v>средний показатель</v>
      </c>
      <c r="AE8" s="9" t="str">
        <f t="shared" si="8"/>
        <v>повышенный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2</v>
      </c>
      <c r="D9" s="10">
        <v>0</v>
      </c>
      <c r="E9" s="10">
        <v>2</v>
      </c>
      <c r="F9" s="10">
        <v>0</v>
      </c>
      <c r="G9" s="10">
        <v>0</v>
      </c>
      <c r="H9" s="10">
        <v>0</v>
      </c>
      <c r="I9" s="10">
        <v>4</v>
      </c>
      <c r="J9" s="10">
        <v>0</v>
      </c>
      <c r="K9" s="10">
        <v>4</v>
      </c>
      <c r="L9" s="10">
        <v>0</v>
      </c>
      <c r="M9" s="10">
        <v>4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4</v>
      </c>
      <c r="U9" s="10">
        <v>0</v>
      </c>
      <c r="V9" s="10">
        <v>0</v>
      </c>
      <c r="W9" s="14">
        <f t="shared" si="0"/>
        <v>10</v>
      </c>
      <c r="X9" s="14">
        <f t="shared" si="1"/>
        <v>4</v>
      </c>
      <c r="Y9" s="14">
        <f t="shared" si="2"/>
        <v>0</v>
      </c>
      <c r="Z9" s="14">
        <f t="shared" si="3"/>
        <v>6</v>
      </c>
      <c r="AA9" s="17" t="str">
        <f t="shared" si="4"/>
        <v>средний показатель</v>
      </c>
      <c r="AB9" s="17" t="str">
        <f t="shared" si="5"/>
        <v>низкий показатель</v>
      </c>
      <c r="AC9" s="17" t="str">
        <f t="shared" si="6"/>
        <v>тенденция отсутствует</v>
      </c>
      <c r="AD9" s="17" t="str">
        <f t="shared" si="7"/>
        <v>пониженный показатель</v>
      </c>
      <c r="AE9" s="9" t="str">
        <f t="shared" si="8"/>
        <v>средний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4</v>
      </c>
      <c r="D10" s="10">
        <v>0</v>
      </c>
      <c r="E10" s="10">
        <v>0</v>
      </c>
      <c r="F10" s="10">
        <v>2</v>
      </c>
      <c r="G10" s="10">
        <v>4</v>
      </c>
      <c r="H10" s="10">
        <v>0</v>
      </c>
      <c r="I10" s="10">
        <v>4</v>
      </c>
      <c r="J10" s="10">
        <v>2</v>
      </c>
      <c r="K10" s="10">
        <v>4</v>
      </c>
      <c r="L10" s="10">
        <v>4</v>
      </c>
      <c r="M10" s="10">
        <v>1</v>
      </c>
      <c r="N10" s="10">
        <v>3</v>
      </c>
      <c r="O10" s="10">
        <v>4</v>
      </c>
      <c r="P10" s="10">
        <v>0</v>
      </c>
      <c r="Q10" s="10">
        <v>2</v>
      </c>
      <c r="R10" s="10">
        <v>0</v>
      </c>
      <c r="S10" s="10">
        <v>0</v>
      </c>
      <c r="T10" s="10">
        <v>4</v>
      </c>
      <c r="U10" s="10">
        <v>1</v>
      </c>
      <c r="V10" s="10">
        <v>0</v>
      </c>
      <c r="W10" s="14">
        <f t="shared" si="0"/>
        <v>20</v>
      </c>
      <c r="X10" s="14">
        <f t="shared" si="1"/>
        <v>8</v>
      </c>
      <c r="Y10" s="14">
        <f t="shared" si="2"/>
        <v>3</v>
      </c>
      <c r="Z10" s="14">
        <f t="shared" si="3"/>
        <v>8</v>
      </c>
      <c r="AA10" s="17" t="str">
        <f t="shared" si="4"/>
        <v>высокий показатель</v>
      </c>
      <c r="AB10" s="17" t="str">
        <f t="shared" si="5"/>
        <v>пониженный показатель</v>
      </c>
      <c r="AC10" s="17" t="str">
        <f t="shared" si="6"/>
        <v>низкий показатель</v>
      </c>
      <c r="AD10" s="17" t="str">
        <f t="shared" si="7"/>
        <v>пониженный показатель</v>
      </c>
      <c r="AE10" s="9" t="str">
        <f t="shared" si="8"/>
        <v>высокий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1</v>
      </c>
      <c r="D11" s="10">
        <v>4</v>
      </c>
      <c r="E11" s="10">
        <v>2</v>
      </c>
      <c r="F11" s="10">
        <v>3</v>
      </c>
      <c r="G11" s="10">
        <v>4</v>
      </c>
      <c r="H11" s="10">
        <v>2</v>
      </c>
      <c r="I11" s="10">
        <v>1</v>
      </c>
      <c r="J11" s="10">
        <v>3</v>
      </c>
      <c r="K11" s="10">
        <v>1</v>
      </c>
      <c r="L11" s="10">
        <v>4</v>
      </c>
      <c r="M11" s="10">
        <v>0</v>
      </c>
      <c r="N11" s="10">
        <v>0</v>
      </c>
      <c r="O11" s="10">
        <v>3</v>
      </c>
      <c r="P11" s="10">
        <v>0</v>
      </c>
      <c r="Q11" s="10">
        <v>2</v>
      </c>
      <c r="R11" s="10">
        <v>1</v>
      </c>
      <c r="S11" s="10">
        <v>0</v>
      </c>
      <c r="T11" s="10">
        <v>3</v>
      </c>
      <c r="U11" s="10">
        <v>3</v>
      </c>
      <c r="V11" s="10">
        <v>2</v>
      </c>
      <c r="W11" s="14">
        <f t="shared" si="0"/>
        <v>12</v>
      </c>
      <c r="X11" s="14">
        <f t="shared" si="1"/>
        <v>6</v>
      </c>
      <c r="Y11" s="14">
        <f t="shared" si="2"/>
        <v>11</v>
      </c>
      <c r="Z11" s="14">
        <f t="shared" si="3"/>
        <v>10</v>
      </c>
      <c r="AA11" s="17" t="str">
        <f t="shared" si="4"/>
        <v>средний показатель</v>
      </c>
      <c r="AB11" s="17" t="str">
        <f t="shared" si="5"/>
        <v>пониженный показатель</v>
      </c>
      <c r="AC11" s="17" t="str">
        <f t="shared" si="6"/>
        <v>средний показатель</v>
      </c>
      <c r="AD11" s="17" t="str">
        <f t="shared" si="7"/>
        <v>средний показатель</v>
      </c>
      <c r="AE11" s="9" t="str">
        <f t="shared" si="8"/>
        <v>средний показатель</v>
      </c>
      <c r="AF11" s="9" t="str">
        <f t="shared" si="9"/>
        <v>средний показатель</v>
      </c>
      <c r="AG11" s="9" t="str">
        <f t="shared" si="10"/>
        <v>средний показатель</v>
      </c>
      <c r="AH11" s="9" t="str">
        <f t="shared" si="11"/>
        <v>средний показатель</v>
      </c>
    </row>
    <row r="12" spans="1:34" ht="16.5" x14ac:dyDescent="0.25">
      <c r="A12" s="15">
        <v>7</v>
      </c>
      <c r="B12" s="14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4</v>
      </c>
      <c r="H12" s="10">
        <v>0</v>
      </c>
      <c r="I12" s="10">
        <v>2</v>
      </c>
      <c r="J12" s="10">
        <v>1</v>
      </c>
      <c r="K12" s="10">
        <v>4</v>
      </c>
      <c r="L12" s="10">
        <v>0</v>
      </c>
      <c r="M12" s="10">
        <v>0</v>
      </c>
      <c r="N12" s="10">
        <v>1</v>
      </c>
      <c r="O12" s="10">
        <v>2</v>
      </c>
      <c r="P12" s="10">
        <v>1</v>
      </c>
      <c r="Q12" s="10">
        <v>1</v>
      </c>
      <c r="R12" s="10">
        <v>0</v>
      </c>
      <c r="S12" s="10">
        <v>2</v>
      </c>
      <c r="T12" s="10">
        <v>3</v>
      </c>
      <c r="U12" s="10">
        <v>0</v>
      </c>
      <c r="V12" s="10">
        <v>0</v>
      </c>
      <c r="W12" s="14">
        <f t="shared" si="0"/>
        <v>13</v>
      </c>
      <c r="X12" s="14">
        <f t="shared" si="1"/>
        <v>4</v>
      </c>
      <c r="Y12" s="14">
        <f t="shared" si="2"/>
        <v>2</v>
      </c>
      <c r="Z12" s="14">
        <f t="shared" si="3"/>
        <v>2</v>
      </c>
      <c r="AA12" s="17" t="str">
        <f t="shared" si="4"/>
        <v>повышенный показатель</v>
      </c>
      <c r="AB12" s="17" t="str">
        <f t="shared" si="5"/>
        <v>низкий показатель</v>
      </c>
      <c r="AC12" s="17" t="str">
        <f t="shared" si="6"/>
        <v>низкий показатель</v>
      </c>
      <c r="AD12" s="17" t="str">
        <f t="shared" si="7"/>
        <v>низкий показатель</v>
      </c>
      <c r="AE12" s="9" t="str">
        <f t="shared" si="8"/>
        <v>повышенный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0</v>
      </c>
      <c r="D13" s="10">
        <v>4</v>
      </c>
      <c r="E13" s="10">
        <v>4</v>
      </c>
      <c r="F13" s="10">
        <v>4</v>
      </c>
      <c r="G13" s="10">
        <v>4</v>
      </c>
      <c r="H13" s="10">
        <v>0</v>
      </c>
      <c r="I13" s="10">
        <v>4</v>
      </c>
      <c r="J13" s="10">
        <v>4</v>
      </c>
      <c r="K13" s="10">
        <v>0</v>
      </c>
      <c r="L13" s="10">
        <v>4</v>
      </c>
      <c r="M13" s="10">
        <v>2</v>
      </c>
      <c r="N13" s="10">
        <v>4</v>
      </c>
      <c r="O13" s="10">
        <v>1</v>
      </c>
      <c r="P13" s="10">
        <v>4</v>
      </c>
      <c r="Q13" s="10">
        <v>4</v>
      </c>
      <c r="R13" s="10">
        <v>4</v>
      </c>
      <c r="S13" s="10">
        <v>2</v>
      </c>
      <c r="T13" s="10">
        <v>0</v>
      </c>
      <c r="U13" s="10">
        <v>4</v>
      </c>
      <c r="V13" s="10">
        <v>4</v>
      </c>
      <c r="W13" s="14">
        <f t="shared" si="0"/>
        <v>5</v>
      </c>
      <c r="X13" s="14">
        <f t="shared" si="1"/>
        <v>16</v>
      </c>
      <c r="Y13" s="14">
        <f t="shared" si="2"/>
        <v>16</v>
      </c>
      <c r="Z13" s="14">
        <f t="shared" si="3"/>
        <v>20</v>
      </c>
      <c r="AA13" s="17" t="str">
        <f t="shared" si="4"/>
        <v>пониженный показатель</v>
      </c>
      <c r="AB13" s="17" t="str">
        <f t="shared" si="5"/>
        <v>повышенный показатель</v>
      </c>
      <c r="AC13" s="17" t="str">
        <f t="shared" si="6"/>
        <v>повышенный показатель</v>
      </c>
      <c r="AD13" s="17" t="str">
        <f t="shared" si="7"/>
        <v>высокий показатель</v>
      </c>
      <c r="AE13" s="9" t="str">
        <f t="shared" si="8"/>
        <v>средний показатель</v>
      </c>
      <c r="AF13" s="9" t="str">
        <f t="shared" si="9"/>
        <v>повышенный показатель</v>
      </c>
      <c r="AG13" s="9" t="str">
        <f t="shared" si="10"/>
        <v>повышенный показатель</v>
      </c>
      <c r="AH13" s="9" t="str">
        <f t="shared" si="11"/>
        <v>высокий показатель</v>
      </c>
    </row>
    <row r="14" spans="1:34" ht="16.5" x14ac:dyDescent="0.25">
      <c r="A14" s="15">
        <v>9</v>
      </c>
      <c r="B14" s="14" t="s">
        <v>16</v>
      </c>
      <c r="C14" s="10">
        <v>2</v>
      </c>
      <c r="D14" s="10">
        <v>1</v>
      </c>
      <c r="E14" s="10">
        <v>1</v>
      </c>
      <c r="F14" s="10">
        <v>0</v>
      </c>
      <c r="G14" s="10">
        <v>4</v>
      </c>
      <c r="H14" s="10">
        <v>1</v>
      </c>
      <c r="I14" s="10">
        <v>2</v>
      </c>
      <c r="J14" s="10">
        <v>0</v>
      </c>
      <c r="K14" s="10">
        <v>4</v>
      </c>
      <c r="L14" s="10">
        <v>3</v>
      </c>
      <c r="M14" s="10">
        <v>1</v>
      </c>
      <c r="N14" s="10">
        <v>2</v>
      </c>
      <c r="O14" s="10">
        <v>4</v>
      </c>
      <c r="P14" s="10">
        <v>2</v>
      </c>
      <c r="Q14" s="10">
        <v>0</v>
      </c>
      <c r="R14" s="10">
        <v>0</v>
      </c>
      <c r="S14" s="10">
        <v>1</v>
      </c>
      <c r="T14" s="10">
        <v>3</v>
      </c>
      <c r="U14" s="10">
        <v>1</v>
      </c>
      <c r="V14" s="10">
        <v>0</v>
      </c>
      <c r="W14" s="14">
        <f t="shared" si="0"/>
        <v>17</v>
      </c>
      <c r="X14" s="14">
        <f t="shared" si="1"/>
        <v>4</v>
      </c>
      <c r="Y14" s="14">
        <f t="shared" si="2"/>
        <v>5</v>
      </c>
      <c r="Z14" s="14">
        <f t="shared" si="3"/>
        <v>6</v>
      </c>
      <c r="AA14" s="17" t="str">
        <f t="shared" si="4"/>
        <v>высокий показатель</v>
      </c>
      <c r="AB14" s="17" t="str">
        <f t="shared" si="5"/>
        <v>низкий показатель</v>
      </c>
      <c r="AC14" s="17" t="str">
        <f t="shared" si="6"/>
        <v>пониженный показатель</v>
      </c>
      <c r="AD14" s="17" t="str">
        <f t="shared" si="7"/>
        <v>пониженный показатель</v>
      </c>
      <c r="AE14" s="9" t="str">
        <f t="shared" si="8"/>
        <v>высокий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средний показатель</v>
      </c>
    </row>
    <row r="15" spans="1:34" ht="16.5" x14ac:dyDescent="0.25">
      <c r="A15" s="15">
        <v>10</v>
      </c>
      <c r="B15" s="14" t="s">
        <v>17</v>
      </c>
      <c r="C15" s="10">
        <v>2</v>
      </c>
      <c r="D15" s="10">
        <v>2</v>
      </c>
      <c r="E15" s="10">
        <v>1</v>
      </c>
      <c r="F15" s="10">
        <v>1</v>
      </c>
      <c r="G15" s="10">
        <v>3</v>
      </c>
      <c r="H15" s="10">
        <v>2</v>
      </c>
      <c r="I15" s="10">
        <v>3</v>
      </c>
      <c r="J15" s="10">
        <v>3</v>
      </c>
      <c r="K15" s="10">
        <v>2</v>
      </c>
      <c r="L15" s="10">
        <v>2</v>
      </c>
      <c r="M15" s="10">
        <v>3</v>
      </c>
      <c r="N15" s="10">
        <v>4</v>
      </c>
      <c r="O15" s="10">
        <v>1</v>
      </c>
      <c r="P15" s="10">
        <v>2</v>
      </c>
      <c r="Q15" s="10">
        <v>0</v>
      </c>
      <c r="R15" s="10">
        <v>4</v>
      </c>
      <c r="S15" s="10">
        <v>4</v>
      </c>
      <c r="T15" s="10">
        <v>2</v>
      </c>
      <c r="U15" s="10">
        <v>2</v>
      </c>
      <c r="V15" s="10">
        <v>4</v>
      </c>
      <c r="W15" s="14">
        <f t="shared" si="0"/>
        <v>10</v>
      </c>
      <c r="X15" s="14">
        <f t="shared" si="1"/>
        <v>15</v>
      </c>
      <c r="Y15" s="14">
        <f t="shared" si="2"/>
        <v>8</v>
      </c>
      <c r="Z15" s="14">
        <f t="shared" si="3"/>
        <v>14</v>
      </c>
      <c r="AA15" s="17" t="str">
        <f t="shared" si="4"/>
        <v>средний показатель</v>
      </c>
      <c r="AB15" s="17" t="str">
        <f t="shared" si="5"/>
        <v>повышенный показатель</v>
      </c>
      <c r="AC15" s="17" t="str">
        <f t="shared" si="6"/>
        <v>пониженный показатель</v>
      </c>
      <c r="AD15" s="17" t="str">
        <f t="shared" si="7"/>
        <v>повышенный показатель</v>
      </c>
      <c r="AE15" s="9" t="str">
        <f t="shared" si="8"/>
        <v>средний показатель</v>
      </c>
      <c r="AF15" s="9" t="str">
        <f t="shared" si="9"/>
        <v>повышенный показатель</v>
      </c>
      <c r="AG15" s="9" t="str">
        <f t="shared" si="10"/>
        <v>средний показатель</v>
      </c>
      <c r="AH15" s="9" t="str">
        <f t="shared" si="11"/>
        <v>повышенный показатель</v>
      </c>
    </row>
    <row r="16" spans="1:34" ht="16.5" x14ac:dyDescent="0.25">
      <c r="A16" s="15">
        <v>11</v>
      </c>
      <c r="B16" s="14" t="s">
        <v>18</v>
      </c>
      <c r="C16" s="10">
        <v>3</v>
      </c>
      <c r="D16" s="10">
        <v>2</v>
      </c>
      <c r="E16" s="10">
        <v>2</v>
      </c>
      <c r="F16" s="10">
        <v>3</v>
      </c>
      <c r="G16" s="10">
        <v>4</v>
      </c>
      <c r="H16" s="10">
        <v>0</v>
      </c>
      <c r="I16" s="10">
        <v>3</v>
      </c>
      <c r="J16" s="10">
        <v>2</v>
      </c>
      <c r="K16" s="10">
        <v>2</v>
      </c>
      <c r="L16" s="10">
        <v>2</v>
      </c>
      <c r="M16" s="10">
        <v>1</v>
      </c>
      <c r="N16" s="10">
        <v>2</v>
      </c>
      <c r="O16" s="10">
        <v>3</v>
      </c>
      <c r="P16" s="10">
        <v>0</v>
      </c>
      <c r="Q16" s="10">
        <v>2</v>
      </c>
      <c r="R16" s="10">
        <v>2</v>
      </c>
      <c r="S16" s="10">
        <v>0</v>
      </c>
      <c r="T16" s="10">
        <v>3</v>
      </c>
      <c r="U16" s="10">
        <v>2</v>
      </c>
      <c r="V16" s="10">
        <v>3</v>
      </c>
      <c r="W16" s="14">
        <f t="shared" si="0"/>
        <v>15</v>
      </c>
      <c r="X16" s="14">
        <f t="shared" si="1"/>
        <v>8</v>
      </c>
      <c r="Y16" s="14">
        <f t="shared" si="2"/>
        <v>6</v>
      </c>
      <c r="Z16" s="14">
        <f t="shared" si="3"/>
        <v>12</v>
      </c>
      <c r="AA16" s="17" t="str">
        <f t="shared" si="4"/>
        <v>повышенный показатель</v>
      </c>
      <c r="AB16" s="17" t="str">
        <f t="shared" si="5"/>
        <v>пониженный показатель</v>
      </c>
      <c r="AC16" s="17" t="str">
        <f t="shared" si="6"/>
        <v>пониженный показатель</v>
      </c>
      <c r="AD16" s="17" t="str">
        <f t="shared" si="7"/>
        <v>средний показатель</v>
      </c>
      <c r="AE16" s="9" t="str">
        <f t="shared" si="8"/>
        <v>повышенный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4</v>
      </c>
      <c r="D17" s="10">
        <v>1</v>
      </c>
      <c r="E17" s="10">
        <v>2</v>
      </c>
      <c r="F17" s="10">
        <v>0</v>
      </c>
      <c r="G17" s="10">
        <v>4</v>
      </c>
      <c r="H17" s="10">
        <v>3</v>
      </c>
      <c r="I17" s="10">
        <v>2</v>
      </c>
      <c r="J17" s="10">
        <v>2</v>
      </c>
      <c r="K17" s="10">
        <v>4</v>
      </c>
      <c r="L17" s="10">
        <v>2</v>
      </c>
      <c r="M17" s="10">
        <v>0</v>
      </c>
      <c r="N17" s="10">
        <v>0</v>
      </c>
      <c r="O17" s="10">
        <v>4</v>
      </c>
      <c r="P17" s="10">
        <v>2</v>
      </c>
      <c r="Q17" s="10">
        <v>1</v>
      </c>
      <c r="R17" s="10">
        <v>0</v>
      </c>
      <c r="S17" s="10">
        <v>1</v>
      </c>
      <c r="T17" s="10">
        <v>2</v>
      </c>
      <c r="U17" s="10">
        <v>1</v>
      </c>
      <c r="V17" s="10">
        <v>2</v>
      </c>
      <c r="W17" s="14">
        <f t="shared" si="0"/>
        <v>18</v>
      </c>
      <c r="X17" s="14">
        <f t="shared" si="1"/>
        <v>3</v>
      </c>
      <c r="Y17" s="14">
        <f t="shared" si="2"/>
        <v>8</v>
      </c>
      <c r="Z17" s="14">
        <f t="shared" si="3"/>
        <v>8</v>
      </c>
      <c r="AA17" s="17" t="str">
        <f t="shared" si="4"/>
        <v>высокий показатель</v>
      </c>
      <c r="AB17" s="17" t="str">
        <f t="shared" si="5"/>
        <v>низкий показатель</v>
      </c>
      <c r="AC17" s="17" t="str">
        <f t="shared" si="6"/>
        <v>пониженный показатель</v>
      </c>
      <c r="AD17" s="17" t="str">
        <f t="shared" si="7"/>
        <v>пониженный показатель</v>
      </c>
      <c r="AE17" s="9" t="str">
        <f t="shared" si="8"/>
        <v>высокий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3</v>
      </c>
      <c r="D18" s="10">
        <v>1</v>
      </c>
      <c r="E18" s="10">
        <v>0</v>
      </c>
      <c r="F18" s="10">
        <v>1</v>
      </c>
      <c r="G18" s="10">
        <v>4</v>
      </c>
      <c r="H18" s="10">
        <v>0</v>
      </c>
      <c r="I18" s="10">
        <v>2</v>
      </c>
      <c r="J18" s="10">
        <v>1</v>
      </c>
      <c r="K18" s="10">
        <v>3</v>
      </c>
      <c r="L18" s="10">
        <v>0</v>
      </c>
      <c r="M18" s="10">
        <v>0</v>
      </c>
      <c r="N18" s="10">
        <v>2</v>
      </c>
      <c r="O18" s="10">
        <v>4</v>
      </c>
      <c r="P18" s="10">
        <v>1</v>
      </c>
      <c r="Q18" s="10">
        <v>0</v>
      </c>
      <c r="R18" s="10">
        <v>1</v>
      </c>
      <c r="S18" s="10">
        <v>1</v>
      </c>
      <c r="T18" s="10">
        <v>2</v>
      </c>
      <c r="U18" s="10">
        <v>1</v>
      </c>
      <c r="V18" s="10">
        <v>0</v>
      </c>
      <c r="W18" s="14">
        <f t="shared" si="0"/>
        <v>16</v>
      </c>
      <c r="X18" s="14">
        <f t="shared" si="1"/>
        <v>5</v>
      </c>
      <c r="Y18" s="14">
        <f t="shared" si="2"/>
        <v>3</v>
      </c>
      <c r="Z18" s="14">
        <f t="shared" si="3"/>
        <v>3</v>
      </c>
      <c r="AA18" s="17" t="str">
        <f t="shared" si="4"/>
        <v>повышенный показатель</v>
      </c>
      <c r="AB18" s="17" t="str">
        <f t="shared" si="5"/>
        <v>пониженный показатель</v>
      </c>
      <c r="AC18" s="17" t="str">
        <f t="shared" si="6"/>
        <v>низкий показатель</v>
      </c>
      <c r="AD18" s="17" t="str">
        <f t="shared" si="7"/>
        <v>низкий показатель</v>
      </c>
      <c r="AE18" s="9" t="str">
        <f t="shared" si="8"/>
        <v>повышенный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2</v>
      </c>
      <c r="D19" s="10">
        <v>0</v>
      </c>
      <c r="E19" s="10">
        <v>2</v>
      </c>
      <c r="F19" s="10">
        <v>4</v>
      </c>
      <c r="G19" s="10">
        <v>4</v>
      </c>
      <c r="H19" s="10">
        <v>0</v>
      </c>
      <c r="I19" s="10">
        <v>4</v>
      </c>
      <c r="J19" s="10">
        <v>4</v>
      </c>
      <c r="K19" s="10">
        <v>0</v>
      </c>
      <c r="L19" s="10">
        <v>4</v>
      </c>
      <c r="M19" s="10">
        <v>0</v>
      </c>
      <c r="N19" s="10">
        <v>4</v>
      </c>
      <c r="O19" s="10">
        <v>4</v>
      </c>
      <c r="P19" s="10">
        <v>0</v>
      </c>
      <c r="Q19" s="10">
        <v>2</v>
      </c>
      <c r="R19" s="10">
        <v>4</v>
      </c>
      <c r="S19" s="10">
        <v>0</v>
      </c>
      <c r="T19" s="10">
        <v>4</v>
      </c>
      <c r="U19" s="10">
        <v>4</v>
      </c>
      <c r="V19" s="10">
        <v>2</v>
      </c>
      <c r="W19" s="14">
        <f t="shared" si="0"/>
        <v>14</v>
      </c>
      <c r="X19" s="14">
        <f t="shared" si="1"/>
        <v>12</v>
      </c>
      <c r="Y19" s="14">
        <f t="shared" si="2"/>
        <v>6</v>
      </c>
      <c r="Z19" s="14">
        <f t="shared" si="3"/>
        <v>16</v>
      </c>
      <c r="AA19" s="17" t="str">
        <f t="shared" si="4"/>
        <v>повышенный показатель</v>
      </c>
      <c r="AB19" s="17" t="str">
        <f t="shared" si="5"/>
        <v>средний показатель</v>
      </c>
      <c r="AC19" s="17" t="str">
        <f t="shared" si="6"/>
        <v>пониженный показатель</v>
      </c>
      <c r="AD19" s="17" t="str">
        <f t="shared" si="7"/>
        <v>повышенный показатель</v>
      </c>
      <c r="AE19" s="9" t="str">
        <f t="shared" si="8"/>
        <v>повышенный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повышенный показатель</v>
      </c>
    </row>
    <row r="20" spans="1:34" ht="16.5" x14ac:dyDescent="0.25">
      <c r="A20" s="15">
        <v>15</v>
      </c>
      <c r="B20" s="14" t="s">
        <v>22</v>
      </c>
      <c r="C20" s="10">
        <v>0</v>
      </c>
      <c r="D20" s="10">
        <v>0</v>
      </c>
      <c r="E20" s="10">
        <v>0</v>
      </c>
      <c r="F20" s="10">
        <v>4</v>
      </c>
      <c r="G20" s="10">
        <v>4</v>
      </c>
      <c r="H20" s="10">
        <v>2</v>
      </c>
      <c r="I20" s="10">
        <v>4</v>
      </c>
      <c r="J20" s="10">
        <v>2</v>
      </c>
      <c r="K20" s="10">
        <v>0</v>
      </c>
      <c r="L20" s="10">
        <v>4</v>
      </c>
      <c r="M20" s="10">
        <v>0</v>
      </c>
      <c r="N20" s="10">
        <v>0</v>
      </c>
      <c r="O20" s="10">
        <v>3</v>
      </c>
      <c r="P20" s="10">
        <v>0</v>
      </c>
      <c r="Q20" s="10">
        <v>4</v>
      </c>
      <c r="R20" s="10">
        <v>3</v>
      </c>
      <c r="S20" s="10">
        <v>2</v>
      </c>
      <c r="T20" s="10">
        <v>1</v>
      </c>
      <c r="U20" s="10">
        <v>1</v>
      </c>
      <c r="V20" s="10">
        <v>2</v>
      </c>
      <c r="W20" s="14">
        <f t="shared" si="0"/>
        <v>8</v>
      </c>
      <c r="X20" s="14">
        <f t="shared" si="1"/>
        <v>8</v>
      </c>
      <c r="Y20" s="14">
        <f t="shared" si="2"/>
        <v>7</v>
      </c>
      <c r="Z20" s="14">
        <f t="shared" si="3"/>
        <v>13</v>
      </c>
      <c r="AA20" s="17" t="str">
        <f t="shared" si="4"/>
        <v>пониженный показатель</v>
      </c>
      <c r="AB20" s="17" t="str">
        <f t="shared" si="5"/>
        <v>пониженный показатель</v>
      </c>
      <c r="AC20" s="17" t="str">
        <f t="shared" si="6"/>
        <v>пониженный показатель</v>
      </c>
      <c r="AD20" s="17" t="str">
        <f t="shared" si="7"/>
        <v>повышенный показатель</v>
      </c>
      <c r="AE20" s="9" t="str">
        <f t="shared" si="8"/>
        <v>средний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повышенный показатель</v>
      </c>
    </row>
    <row r="21" spans="1:34" ht="16.5" x14ac:dyDescent="0.25">
      <c r="A21" s="15">
        <v>16</v>
      </c>
      <c r="B21" s="14" t="s">
        <v>23</v>
      </c>
      <c r="C21" s="10">
        <v>4</v>
      </c>
      <c r="D21" s="10">
        <v>0</v>
      </c>
      <c r="E21" s="10">
        <v>0</v>
      </c>
      <c r="F21" s="10">
        <v>1</v>
      </c>
      <c r="G21" s="10">
        <v>4</v>
      </c>
      <c r="H21" s="10">
        <v>0</v>
      </c>
      <c r="I21" s="10">
        <v>4</v>
      </c>
      <c r="J21" s="10">
        <v>0</v>
      </c>
      <c r="K21" s="10">
        <v>4</v>
      </c>
      <c r="L21" s="10">
        <v>1</v>
      </c>
      <c r="M21" s="10">
        <v>0</v>
      </c>
      <c r="N21" s="10">
        <v>0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4</v>
      </c>
      <c r="U21" s="10">
        <v>0</v>
      </c>
      <c r="V21" s="10">
        <v>0</v>
      </c>
      <c r="W21" s="14">
        <f t="shared" si="0"/>
        <v>20</v>
      </c>
      <c r="X21" s="14">
        <f t="shared" si="1"/>
        <v>1</v>
      </c>
      <c r="Y21" s="14">
        <f t="shared" si="2"/>
        <v>0</v>
      </c>
      <c r="Z21" s="14">
        <f t="shared" si="3"/>
        <v>5</v>
      </c>
      <c r="AA21" s="17" t="str">
        <f t="shared" si="4"/>
        <v>высокий показатель</v>
      </c>
      <c r="AB21" s="17" t="str">
        <f t="shared" si="5"/>
        <v>низкий показатель</v>
      </c>
      <c r="AC21" s="17" t="str">
        <f t="shared" si="6"/>
        <v>тенденция отсутствует</v>
      </c>
      <c r="AD21" s="17" t="str">
        <f t="shared" si="7"/>
        <v>пониженный показатель</v>
      </c>
      <c r="AE21" s="9" t="str">
        <f t="shared" si="8"/>
        <v>высокий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2</v>
      </c>
      <c r="D22" s="10">
        <v>0</v>
      </c>
      <c r="E22" s="10">
        <v>0</v>
      </c>
      <c r="F22" s="10">
        <v>1</v>
      </c>
      <c r="G22" s="10">
        <v>4</v>
      </c>
      <c r="H22" s="10">
        <v>0</v>
      </c>
      <c r="I22" s="10">
        <v>2</v>
      </c>
      <c r="J22" s="10">
        <v>3</v>
      </c>
      <c r="K22" s="10">
        <v>1</v>
      </c>
      <c r="L22" s="10">
        <v>4</v>
      </c>
      <c r="M22" s="10">
        <v>1</v>
      </c>
      <c r="N22" s="10">
        <v>2</v>
      </c>
      <c r="O22" s="10">
        <v>4</v>
      </c>
      <c r="P22" s="10">
        <v>0</v>
      </c>
      <c r="Q22" s="10">
        <v>1</v>
      </c>
      <c r="R22" s="10">
        <v>1</v>
      </c>
      <c r="S22" s="10">
        <v>2</v>
      </c>
      <c r="T22" s="10">
        <v>0</v>
      </c>
      <c r="U22" s="10">
        <v>2</v>
      </c>
      <c r="V22" s="10">
        <v>2</v>
      </c>
      <c r="W22" s="14">
        <f t="shared" si="0"/>
        <v>11</v>
      </c>
      <c r="X22" s="14">
        <f t="shared" si="1"/>
        <v>9</v>
      </c>
      <c r="Y22" s="14">
        <f t="shared" si="2"/>
        <v>3</v>
      </c>
      <c r="Z22" s="14">
        <f t="shared" si="3"/>
        <v>9</v>
      </c>
      <c r="AA22" s="17" t="str">
        <f t="shared" si="4"/>
        <v>средний показатель</v>
      </c>
      <c r="AB22" s="17" t="str">
        <f t="shared" si="5"/>
        <v>средний показатель</v>
      </c>
      <c r="AC22" s="17" t="str">
        <f t="shared" si="6"/>
        <v>низкий показатель</v>
      </c>
      <c r="AD22" s="17" t="str">
        <f t="shared" si="7"/>
        <v>средний показатель</v>
      </c>
      <c r="AE22" s="9" t="str">
        <f t="shared" si="8"/>
        <v>средний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3</v>
      </c>
      <c r="D23" s="10">
        <v>1</v>
      </c>
      <c r="E23" s="10">
        <v>1</v>
      </c>
      <c r="F23" s="10">
        <v>2</v>
      </c>
      <c r="G23" s="10">
        <v>4</v>
      </c>
      <c r="H23" s="10">
        <v>1</v>
      </c>
      <c r="I23" s="10">
        <v>2</v>
      </c>
      <c r="J23" s="10">
        <v>1</v>
      </c>
      <c r="K23" s="10">
        <v>4</v>
      </c>
      <c r="L23" s="10">
        <v>4</v>
      </c>
      <c r="M23" s="10">
        <v>0</v>
      </c>
      <c r="N23" s="10">
        <v>0</v>
      </c>
      <c r="O23" s="10">
        <v>4</v>
      </c>
      <c r="P23" s="10">
        <v>2</v>
      </c>
      <c r="Q23" s="10">
        <v>2</v>
      </c>
      <c r="R23" s="10">
        <v>0</v>
      </c>
      <c r="S23" s="10">
        <v>0</v>
      </c>
      <c r="T23" s="10">
        <v>4</v>
      </c>
      <c r="U23" s="10">
        <v>2</v>
      </c>
      <c r="V23" s="10">
        <v>3</v>
      </c>
      <c r="W23" s="14">
        <f t="shared" si="0"/>
        <v>19</v>
      </c>
      <c r="X23" s="14">
        <f t="shared" si="1"/>
        <v>3</v>
      </c>
      <c r="Y23" s="14">
        <f t="shared" si="2"/>
        <v>8</v>
      </c>
      <c r="Z23" s="14">
        <f t="shared" si="3"/>
        <v>10</v>
      </c>
      <c r="AA23" s="17" t="str">
        <f t="shared" si="4"/>
        <v>высокий показатель</v>
      </c>
      <c r="AB23" s="17" t="str">
        <f t="shared" si="5"/>
        <v>низкий показатель</v>
      </c>
      <c r="AC23" s="17" t="str">
        <f t="shared" si="6"/>
        <v>пониженный показатель</v>
      </c>
      <c r="AD23" s="17" t="str">
        <f t="shared" si="7"/>
        <v>средний показатель</v>
      </c>
      <c r="AE23" s="9" t="str">
        <f t="shared" si="8"/>
        <v>высокий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средний показатель</v>
      </c>
    </row>
    <row r="24" spans="1:34" ht="16.5" x14ac:dyDescent="0.25">
      <c r="A24" s="15">
        <v>19</v>
      </c>
      <c r="B24" s="14" t="s">
        <v>26</v>
      </c>
      <c r="C24" s="10">
        <v>3</v>
      </c>
      <c r="D24" s="10">
        <v>4</v>
      </c>
      <c r="E24" s="10">
        <v>3</v>
      </c>
      <c r="F24" s="10">
        <v>4</v>
      </c>
      <c r="G24" s="10">
        <v>4</v>
      </c>
      <c r="H24" s="10">
        <v>0</v>
      </c>
      <c r="I24" s="10">
        <v>4</v>
      </c>
      <c r="J24" s="10">
        <v>4</v>
      </c>
      <c r="K24" s="10">
        <v>4</v>
      </c>
      <c r="L24" s="10">
        <v>4</v>
      </c>
      <c r="M24" s="10">
        <v>4</v>
      </c>
      <c r="N24" s="10">
        <v>0</v>
      </c>
      <c r="O24" s="10">
        <v>4</v>
      </c>
      <c r="P24" s="10">
        <v>0</v>
      </c>
      <c r="Q24" s="10">
        <v>2</v>
      </c>
      <c r="R24" s="10">
        <v>0</v>
      </c>
      <c r="S24" s="10">
        <v>0</v>
      </c>
      <c r="T24" s="10">
        <v>4</v>
      </c>
      <c r="U24" s="10">
        <v>2</v>
      </c>
      <c r="V24" s="10">
        <v>0</v>
      </c>
      <c r="W24" s="14">
        <f t="shared" si="0"/>
        <v>19</v>
      </c>
      <c r="X24" s="14">
        <f t="shared" si="1"/>
        <v>12</v>
      </c>
      <c r="Y24" s="14">
        <f t="shared" si="2"/>
        <v>8</v>
      </c>
      <c r="Z24" s="14">
        <f t="shared" si="3"/>
        <v>11</v>
      </c>
      <c r="AA24" s="17" t="str">
        <f t="shared" si="4"/>
        <v>высокий показатель</v>
      </c>
      <c r="AB24" s="17" t="str">
        <f t="shared" si="5"/>
        <v>средний показатель</v>
      </c>
      <c r="AC24" s="17" t="str">
        <f t="shared" si="6"/>
        <v>пониженный показатель</v>
      </c>
      <c r="AD24" s="17" t="str">
        <f t="shared" si="7"/>
        <v>средний показатель</v>
      </c>
      <c r="AE24" s="9" t="str">
        <f t="shared" si="8"/>
        <v>высокий показатель</v>
      </c>
      <c r="AF24" s="9" t="str">
        <f t="shared" si="9"/>
        <v>средний показатель</v>
      </c>
      <c r="AG24" s="9" t="str">
        <f t="shared" si="10"/>
        <v>средний показатель</v>
      </c>
      <c r="AH24" s="9" t="str">
        <f t="shared" si="11"/>
        <v>средний показатель</v>
      </c>
    </row>
    <row r="25" spans="1:34" ht="16.5" x14ac:dyDescent="0.25">
      <c r="A25" s="15">
        <v>20</v>
      </c>
      <c r="B25" s="14" t="s">
        <v>27</v>
      </c>
      <c r="C25" s="10">
        <v>3</v>
      </c>
      <c r="D25" s="10">
        <v>0</v>
      </c>
      <c r="E25" s="10">
        <v>2</v>
      </c>
      <c r="F25" s="10">
        <v>2</v>
      </c>
      <c r="G25" s="10">
        <v>3</v>
      </c>
      <c r="H25" s="10">
        <v>1</v>
      </c>
      <c r="I25" s="10">
        <v>3</v>
      </c>
      <c r="J25" s="10">
        <v>2</v>
      </c>
      <c r="K25" s="10">
        <v>3</v>
      </c>
      <c r="L25" s="10">
        <v>4</v>
      </c>
      <c r="M25" s="10">
        <v>4</v>
      </c>
      <c r="N25" s="10">
        <v>0</v>
      </c>
      <c r="O25" s="10">
        <v>2</v>
      </c>
      <c r="P25" s="10">
        <v>3</v>
      </c>
      <c r="Q25" s="10">
        <v>1</v>
      </c>
      <c r="R25" s="10">
        <v>4</v>
      </c>
      <c r="S25" s="10">
        <v>3</v>
      </c>
      <c r="T25" s="10">
        <v>2</v>
      </c>
      <c r="U25" s="10">
        <v>3</v>
      </c>
      <c r="V25" s="10">
        <v>0</v>
      </c>
      <c r="W25" s="14">
        <f t="shared" si="0"/>
        <v>13</v>
      </c>
      <c r="X25" s="14">
        <f t="shared" si="1"/>
        <v>11</v>
      </c>
      <c r="Y25" s="14">
        <f t="shared" si="2"/>
        <v>8</v>
      </c>
      <c r="Z25" s="14">
        <f t="shared" si="3"/>
        <v>13</v>
      </c>
      <c r="AA25" s="17" t="str">
        <f t="shared" si="4"/>
        <v>повышенный показатель</v>
      </c>
      <c r="AB25" s="17" t="str">
        <f t="shared" si="5"/>
        <v>средний показатель</v>
      </c>
      <c r="AC25" s="17" t="str">
        <f t="shared" si="6"/>
        <v>пониженный показатель</v>
      </c>
      <c r="AD25" s="17" t="str">
        <f t="shared" si="7"/>
        <v>повышенный показатель</v>
      </c>
      <c r="AE25" s="9" t="str">
        <f t="shared" si="8"/>
        <v>повышенный показатель</v>
      </c>
      <c r="AF25" s="9" t="str">
        <f t="shared" si="9"/>
        <v>средний показатель</v>
      </c>
      <c r="AG25" s="9" t="str">
        <f t="shared" si="10"/>
        <v>средний показатель</v>
      </c>
      <c r="AH25" s="9" t="str">
        <f t="shared" si="11"/>
        <v>повышенный показатель</v>
      </c>
    </row>
    <row r="26" spans="1:34" ht="16.5" x14ac:dyDescent="0.25">
      <c r="A26" s="15">
        <v>21</v>
      </c>
      <c r="B26" s="14" t="s">
        <v>28</v>
      </c>
      <c r="C26" s="10">
        <v>2</v>
      </c>
      <c r="D26" s="10">
        <v>0</v>
      </c>
      <c r="E26" s="10">
        <v>1</v>
      </c>
      <c r="F26" s="10">
        <v>2</v>
      </c>
      <c r="G26" s="10">
        <v>4</v>
      </c>
      <c r="H26" s="10">
        <v>0</v>
      </c>
      <c r="I26" s="10">
        <v>2</v>
      </c>
      <c r="J26" s="10">
        <v>2</v>
      </c>
      <c r="K26" s="10">
        <v>4</v>
      </c>
      <c r="L26" s="10">
        <v>0</v>
      </c>
      <c r="M26" s="10">
        <v>0</v>
      </c>
      <c r="N26" s="10">
        <v>0</v>
      </c>
      <c r="O26" s="10">
        <v>4</v>
      </c>
      <c r="P26" s="10">
        <v>2</v>
      </c>
      <c r="Q26" s="10">
        <v>1</v>
      </c>
      <c r="R26" s="10">
        <v>0</v>
      </c>
      <c r="S26" s="10">
        <v>0</v>
      </c>
      <c r="T26" s="10">
        <v>3</v>
      </c>
      <c r="U26" s="10">
        <v>0</v>
      </c>
      <c r="V26" s="10">
        <v>1</v>
      </c>
      <c r="W26" s="14">
        <f t="shared" si="0"/>
        <v>17</v>
      </c>
      <c r="X26" s="14">
        <f t="shared" si="1"/>
        <v>4</v>
      </c>
      <c r="Y26" s="14">
        <f t="shared" si="2"/>
        <v>3</v>
      </c>
      <c r="Z26" s="14">
        <f t="shared" si="3"/>
        <v>4</v>
      </c>
      <c r="AA26" s="17" t="str">
        <f t="shared" si="4"/>
        <v>высокий показатель</v>
      </c>
      <c r="AB26" s="17" t="str">
        <f t="shared" si="5"/>
        <v>низкий показатель</v>
      </c>
      <c r="AC26" s="17" t="str">
        <f t="shared" si="6"/>
        <v>низкий показатель</v>
      </c>
      <c r="AD26" s="17" t="str">
        <f t="shared" si="7"/>
        <v>низкий показатель</v>
      </c>
      <c r="AE26" s="9" t="str">
        <f t="shared" si="8"/>
        <v>высокий показатель</v>
      </c>
      <c r="AF26" s="9" t="str">
        <f t="shared" si="9"/>
        <v>средний показатель</v>
      </c>
      <c r="AG26" s="9" t="str">
        <f t="shared" si="10"/>
        <v>средний показатель</v>
      </c>
      <c r="AH26" s="9" t="str">
        <f t="shared" si="11"/>
        <v>средний показатель</v>
      </c>
    </row>
    <row r="27" spans="1:34" ht="16.5" x14ac:dyDescent="0.25">
      <c r="A27" s="15">
        <v>22</v>
      </c>
      <c r="B27" s="14" t="s">
        <v>29</v>
      </c>
      <c r="C27" s="10">
        <v>4</v>
      </c>
      <c r="D27" s="10">
        <v>0</v>
      </c>
      <c r="E27" s="10">
        <v>2</v>
      </c>
      <c r="F27" s="10">
        <v>4</v>
      </c>
      <c r="G27" s="10">
        <v>4</v>
      </c>
      <c r="H27" s="10">
        <v>0</v>
      </c>
      <c r="I27" s="10">
        <v>4</v>
      </c>
      <c r="J27" s="10">
        <v>0</v>
      </c>
      <c r="K27" s="10">
        <v>4</v>
      </c>
      <c r="L27" s="10">
        <v>4</v>
      </c>
      <c r="M27" s="10">
        <v>2</v>
      </c>
      <c r="N27" s="10">
        <v>2</v>
      </c>
      <c r="O27" s="10">
        <v>4</v>
      </c>
      <c r="P27" s="10">
        <v>2</v>
      </c>
      <c r="Q27" s="10">
        <v>0</v>
      </c>
      <c r="R27" s="10">
        <v>0</v>
      </c>
      <c r="S27" s="10">
        <v>0</v>
      </c>
      <c r="T27" s="10">
        <v>4</v>
      </c>
      <c r="U27" s="10">
        <v>4</v>
      </c>
      <c r="V27" s="10">
        <v>2</v>
      </c>
      <c r="W27" s="14">
        <f t="shared" si="0"/>
        <v>20</v>
      </c>
      <c r="X27" s="14">
        <f t="shared" si="1"/>
        <v>8</v>
      </c>
      <c r="Y27" s="14">
        <f t="shared" si="2"/>
        <v>6</v>
      </c>
      <c r="Z27" s="14">
        <f t="shared" si="3"/>
        <v>12</v>
      </c>
      <c r="AA27" s="17" t="str">
        <f t="shared" si="4"/>
        <v>высокий показатель</v>
      </c>
      <c r="AB27" s="17" t="str">
        <f t="shared" si="5"/>
        <v>пониженный показатель</v>
      </c>
      <c r="AC27" s="17" t="str">
        <f t="shared" si="6"/>
        <v>пониженный показатель</v>
      </c>
      <c r="AD27" s="17" t="str">
        <f t="shared" si="7"/>
        <v>средний показатель</v>
      </c>
      <c r="AE27" s="9" t="str">
        <f t="shared" si="8"/>
        <v>высокий показатель</v>
      </c>
      <c r="AF27" s="9" t="str">
        <f t="shared" si="9"/>
        <v>средний показатель</v>
      </c>
      <c r="AG27" s="9" t="str">
        <f t="shared" si="10"/>
        <v>средний показатель</v>
      </c>
      <c r="AH27" s="9" t="str">
        <f t="shared" si="11"/>
        <v>средний показатель</v>
      </c>
    </row>
    <row r="28" spans="1:34" ht="16.5" x14ac:dyDescent="0.25">
      <c r="A28" s="15">
        <v>23</v>
      </c>
      <c r="B28" s="14" t="s">
        <v>30</v>
      </c>
      <c r="C28" s="10">
        <v>3</v>
      </c>
      <c r="D28" s="10">
        <v>1</v>
      </c>
      <c r="E28" s="10">
        <v>0</v>
      </c>
      <c r="F28" s="10">
        <v>1</v>
      </c>
      <c r="G28" s="10">
        <v>3</v>
      </c>
      <c r="H28" s="10">
        <v>0</v>
      </c>
      <c r="I28" s="10">
        <v>2</v>
      </c>
      <c r="J28" s="10">
        <v>0</v>
      </c>
      <c r="K28" s="10">
        <v>3</v>
      </c>
      <c r="L28" s="10">
        <v>4</v>
      </c>
      <c r="M28" s="10">
        <v>2</v>
      </c>
      <c r="N28" s="10">
        <v>3</v>
      </c>
      <c r="O28" s="10">
        <v>2</v>
      </c>
      <c r="P28" s="10">
        <v>2</v>
      </c>
      <c r="Q28" s="10">
        <v>1</v>
      </c>
      <c r="R28" s="10">
        <v>0</v>
      </c>
      <c r="S28" s="10">
        <v>1</v>
      </c>
      <c r="T28" s="10">
        <v>2</v>
      </c>
      <c r="U28" s="10">
        <v>4</v>
      </c>
      <c r="V28" s="10">
        <v>3</v>
      </c>
      <c r="W28" s="14">
        <f t="shared" si="0"/>
        <v>13</v>
      </c>
      <c r="X28" s="14">
        <f t="shared" si="1"/>
        <v>7</v>
      </c>
      <c r="Y28" s="14">
        <f t="shared" si="2"/>
        <v>8</v>
      </c>
      <c r="Z28" s="14">
        <f t="shared" si="3"/>
        <v>9</v>
      </c>
      <c r="AA28" s="17" t="str">
        <f t="shared" si="4"/>
        <v>повышенный показатель</v>
      </c>
      <c r="AB28" s="17" t="str">
        <f t="shared" si="5"/>
        <v>пониженный показатель</v>
      </c>
      <c r="AC28" s="17" t="str">
        <f t="shared" si="6"/>
        <v>пониженный показатель</v>
      </c>
      <c r="AD28" s="17" t="str">
        <f t="shared" si="7"/>
        <v>средний показатель</v>
      </c>
      <c r="AE28" s="9" t="str">
        <f t="shared" si="8"/>
        <v>повышенный показатель</v>
      </c>
      <c r="AF28" s="9" t="str">
        <f t="shared" si="9"/>
        <v>средний показатель</v>
      </c>
      <c r="AG28" s="9" t="str">
        <f t="shared" si="10"/>
        <v>средний показатель</v>
      </c>
      <c r="AH28" s="9" t="str">
        <f t="shared" si="11"/>
        <v>средний показатель</v>
      </c>
    </row>
    <row r="29" spans="1:34" ht="16.5" x14ac:dyDescent="0.25">
      <c r="A29" s="15">
        <v>24</v>
      </c>
      <c r="B29" s="14" t="s">
        <v>31</v>
      </c>
      <c r="C29" s="10">
        <v>2</v>
      </c>
      <c r="D29" s="10">
        <v>0</v>
      </c>
      <c r="E29" s="10">
        <v>4</v>
      </c>
      <c r="F29" s="10">
        <v>4</v>
      </c>
      <c r="G29" s="10">
        <v>4</v>
      </c>
      <c r="H29" s="10">
        <v>0</v>
      </c>
      <c r="I29" s="10">
        <v>3</v>
      </c>
      <c r="J29" s="10">
        <v>4</v>
      </c>
      <c r="K29" s="10">
        <v>3</v>
      </c>
      <c r="L29" s="10">
        <v>2</v>
      </c>
      <c r="M29" s="10">
        <v>4</v>
      </c>
      <c r="N29" s="10">
        <v>4</v>
      </c>
      <c r="O29" s="10">
        <v>3</v>
      </c>
      <c r="P29" s="10">
        <v>1</v>
      </c>
      <c r="Q29" s="10">
        <v>2</v>
      </c>
      <c r="R29" s="10">
        <v>4</v>
      </c>
      <c r="S29" s="10">
        <v>3</v>
      </c>
      <c r="T29" s="10">
        <v>2</v>
      </c>
      <c r="U29" s="10">
        <v>3</v>
      </c>
      <c r="V29" s="10">
        <v>4</v>
      </c>
      <c r="W29" s="14">
        <f t="shared" si="0"/>
        <v>14</v>
      </c>
      <c r="X29" s="14">
        <f t="shared" si="1"/>
        <v>19</v>
      </c>
      <c r="Y29" s="14">
        <f t="shared" si="2"/>
        <v>6</v>
      </c>
      <c r="Z29" s="14">
        <f t="shared" si="3"/>
        <v>17</v>
      </c>
      <c r="AA29" s="17" t="str">
        <f t="shared" si="4"/>
        <v>повышенный показатель</v>
      </c>
      <c r="AB29" s="17" t="str">
        <f t="shared" si="5"/>
        <v>высокий показатель</v>
      </c>
      <c r="AC29" s="17" t="str">
        <f t="shared" si="6"/>
        <v>пониженный показатель</v>
      </c>
      <c r="AD29" s="17" t="str">
        <f t="shared" si="7"/>
        <v>высокий показатель</v>
      </c>
      <c r="AE29" s="9" t="str">
        <f t="shared" si="8"/>
        <v>повышенный показатель</v>
      </c>
      <c r="AF29" s="9" t="str">
        <f t="shared" si="9"/>
        <v>высокий показатель</v>
      </c>
      <c r="AG29" s="9" t="str">
        <f t="shared" si="10"/>
        <v>средний показатель</v>
      </c>
      <c r="AH29" s="9" t="str">
        <f t="shared" si="11"/>
        <v>высокий показатель</v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24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9</v>
      </c>
      <c r="AB41" s="7">
        <f>COUNTIF(AB6:AB38,"высокий показатель")</f>
        <v>1</v>
      </c>
      <c r="AC41" s="7">
        <f>COUNTIF(AC6:AC38,"высокий показатель")</f>
        <v>0</v>
      </c>
      <c r="AD41" s="7">
        <f>COUNTIF(AD6:AD38,"высокий показатель")</f>
        <v>2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8</v>
      </c>
      <c r="AB42" s="7">
        <f>COUNTIF(AB6:AB38,"повышенный показатель")</f>
        <v>3</v>
      </c>
      <c r="AC42" s="7">
        <f>COUNTIF(AC6:AC38,"повышенный показатель")</f>
        <v>1</v>
      </c>
      <c r="AD42" s="7">
        <f>COUNTIF(AD6:AD38,"повышенный показатель")</f>
        <v>4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5</v>
      </c>
      <c r="AB43" s="7">
        <f>COUNTIF(AB6:AB38,"средний показатель")</f>
        <v>4</v>
      </c>
      <c r="AC43" s="7">
        <f>COUNTIF(AC6:AC38,"средний показатель")</f>
        <v>2</v>
      </c>
      <c r="AD43" s="7">
        <f>COUNTIF(AD6:AD38,"средний показатель")</f>
        <v>10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2</v>
      </c>
      <c r="AB44" s="7">
        <f>COUNTIF(AB6:AB38,"пониженный показатель")</f>
        <v>9</v>
      </c>
      <c r="AC44" s="7">
        <f>COUNTIF(AC6:AC38,"пониженный показатель")</f>
        <v>13</v>
      </c>
      <c r="AD44" s="7">
        <f>COUNTIF(AD6:AD38,"пониженный показатель")</f>
        <v>5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7</v>
      </c>
      <c r="AC45" s="7">
        <f>COUNTIF(AC6:AC38,"низкий показатель")</f>
        <v>6</v>
      </c>
      <c r="AD45" s="7">
        <f>COUNTIF(AD6:AD38,"низкий показатель")</f>
        <v>3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0</v>
      </c>
      <c r="AC46" s="7">
        <f>COUNTIF(AC6:AC38,"тенденция отсутствует")</f>
        <v>2</v>
      </c>
      <c r="AD46" s="7">
        <f>COUNTIF(AD6:AD38,"тенденция отсутствует")</f>
        <v>0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0.375</v>
      </c>
      <c r="AB49" s="12">
        <f t="shared" ref="AB49:AD49" si="12">AB41/$B$39</f>
        <v>4.1666666666666664E-2</v>
      </c>
      <c r="AC49" s="12">
        <f t="shared" si="12"/>
        <v>0</v>
      </c>
      <c r="AD49" s="12">
        <f t="shared" si="12"/>
        <v>8.3333333333333329E-2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0.33333333333333331</v>
      </c>
      <c r="AB50" s="12">
        <f t="shared" si="13"/>
        <v>0.125</v>
      </c>
      <c r="AC50" s="12">
        <f t="shared" si="13"/>
        <v>4.1666666666666664E-2</v>
      </c>
      <c r="AD50" s="12">
        <f t="shared" si="13"/>
        <v>0.16666666666666666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0.20833333333333334</v>
      </c>
      <c r="AB51" s="12">
        <f t="shared" si="13"/>
        <v>0.16666666666666666</v>
      </c>
      <c r="AC51" s="12">
        <f t="shared" si="13"/>
        <v>8.3333333333333329E-2</v>
      </c>
      <c r="AD51" s="12">
        <f t="shared" si="13"/>
        <v>0.41666666666666669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8.3333333333333329E-2</v>
      </c>
      <c r="AB52" s="12">
        <f t="shared" si="13"/>
        <v>0.375</v>
      </c>
      <c r="AC52" s="12">
        <f t="shared" si="13"/>
        <v>0.54166666666666663</v>
      </c>
      <c r="AD52" s="12">
        <f t="shared" si="13"/>
        <v>0.20833333333333334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0.29166666666666669</v>
      </c>
      <c r="AC53" s="12">
        <f t="shared" si="13"/>
        <v>0.25</v>
      </c>
      <c r="AD53" s="12">
        <f t="shared" si="13"/>
        <v>0.125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</v>
      </c>
      <c r="AC54" s="12">
        <f t="shared" si="13"/>
        <v>8.3333333333333329E-2</v>
      </c>
      <c r="AD54" s="12">
        <f t="shared" si="13"/>
        <v>0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B1:N1"/>
    <mergeCell ref="B2:D2"/>
    <mergeCell ref="AE40:AH40"/>
    <mergeCell ref="AI40:AL40"/>
    <mergeCell ref="AE41:AH41"/>
    <mergeCell ref="AI41:AL41"/>
    <mergeCell ref="AE42:AH42"/>
    <mergeCell ref="AI42:AL42"/>
    <mergeCell ref="AE43:AH43"/>
    <mergeCell ref="AI43:AL43"/>
    <mergeCell ref="AE44:AH44"/>
    <mergeCell ref="AI44:AL44"/>
    <mergeCell ref="AE45:AH45"/>
    <mergeCell ref="AI45:AL45"/>
    <mergeCell ref="AE46:AH46"/>
    <mergeCell ref="AI46:AL46"/>
    <mergeCell ref="AE48:AH48"/>
    <mergeCell ref="AI48:AL48"/>
    <mergeCell ref="AE49:AH49"/>
    <mergeCell ref="AI49:AL49"/>
    <mergeCell ref="AE50:AH50"/>
    <mergeCell ref="AI50:AL50"/>
    <mergeCell ref="AE51:AH51"/>
    <mergeCell ref="AI51:AL51"/>
    <mergeCell ref="AE52:AH52"/>
    <mergeCell ref="AI52:AL52"/>
    <mergeCell ref="AE53:AH53"/>
    <mergeCell ref="AI53:AL53"/>
    <mergeCell ref="AE54:AH54"/>
    <mergeCell ref="AI54:AL5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V23" sqref="V23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55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4</v>
      </c>
      <c r="D6" s="10">
        <v>2</v>
      </c>
      <c r="E6" s="10">
        <v>1</v>
      </c>
      <c r="F6" s="10">
        <v>3</v>
      </c>
      <c r="G6" s="10">
        <v>4</v>
      </c>
      <c r="H6" s="10">
        <v>0</v>
      </c>
      <c r="I6" s="10">
        <v>3</v>
      </c>
      <c r="J6" s="10">
        <v>2</v>
      </c>
      <c r="K6" s="10">
        <v>4</v>
      </c>
      <c r="L6" s="10">
        <v>4</v>
      </c>
      <c r="M6" s="10">
        <v>2</v>
      </c>
      <c r="N6" s="10">
        <v>4</v>
      </c>
      <c r="O6" s="10">
        <v>4</v>
      </c>
      <c r="P6" s="10">
        <v>2</v>
      </c>
      <c r="Q6" s="10">
        <v>4</v>
      </c>
      <c r="R6" s="10">
        <v>0</v>
      </c>
      <c r="S6" s="10">
        <v>3</v>
      </c>
      <c r="T6" s="10">
        <v>3</v>
      </c>
      <c r="U6" s="10">
        <v>2</v>
      </c>
      <c r="V6" s="10">
        <v>2</v>
      </c>
      <c r="W6" s="14">
        <f>IF(C6="","",C6+G6+K6+O6+T6)</f>
        <v>19</v>
      </c>
      <c r="X6" s="14">
        <f>IF(C6="","",F6+J6+M6+N6+S6)</f>
        <v>14</v>
      </c>
      <c r="Y6" s="14">
        <f>IF(C6="","",D6+H6+P6+Q6+U6)</f>
        <v>10</v>
      </c>
      <c r="Z6" s="14">
        <f>IF(C6="","",E6+I6+L6+R6+V6)</f>
        <v>10</v>
      </c>
      <c r="AA6" s="17" t="str">
        <f>IF(C6="","",IF(W6=0,"тенденция отсутствует",IF(W6&lt;=4,"низкий показатель",IF(W6&lt;=8,"пониженный показатель",AE6))))</f>
        <v>высокий показатель</v>
      </c>
      <c r="AB6" s="17" t="str">
        <f>IF(C6="","",IF(X6=0,"тенденция отсутствует",IF(X6&lt;=4,"низкий показатель",IF(X6&lt;=8,"пониженный показатель",AF6))))</f>
        <v>повышенный показатель</v>
      </c>
      <c r="AC6" s="17" t="str">
        <f>IF(C6="","",IF(Y6=0,"тенденция отсутствует",IF(Y6&lt;=4,"низкий показатель",IF(Y6&lt;=8,"пониженный показатель",AG6))))</f>
        <v>средний показатель</v>
      </c>
      <c r="AD6" s="17" t="str">
        <f>IF(C6="","",IF(Z6=0,"тенденция отсутствует",IF(Z6&lt;=4,"низкий показатель",IF(Z6&lt;=8,"пониженный показатель",AH6))))</f>
        <v>средний показатель</v>
      </c>
      <c r="AE6" s="9" t="str">
        <f>IF(C6="","",IF(W6&lt;=12,"средний показатель",IF(W6&lt;=16,"повышенный показатель",IF(W6&lt;=20,"высокий показатель"))))</f>
        <v>высокий показатель</v>
      </c>
      <c r="AF6" s="9" t="str">
        <f>IF(C6="","",IF(X6&lt;=12,"средний показатель",IF(X6&lt;=16,"повышенный показатель",IF(X6&lt;=20,"высокий показатель"))))</f>
        <v>повышенный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3</v>
      </c>
      <c r="D7" s="10">
        <v>0</v>
      </c>
      <c r="E7" s="10">
        <v>3</v>
      </c>
      <c r="F7" s="10">
        <v>3</v>
      </c>
      <c r="G7" s="10">
        <v>4</v>
      </c>
      <c r="H7" s="10">
        <v>0</v>
      </c>
      <c r="I7" s="10">
        <v>3</v>
      </c>
      <c r="J7" s="10">
        <v>0</v>
      </c>
      <c r="K7" s="10">
        <v>2</v>
      </c>
      <c r="L7" s="10">
        <v>4</v>
      </c>
      <c r="M7" s="10">
        <v>0</v>
      </c>
      <c r="N7" s="10">
        <v>2</v>
      </c>
      <c r="O7" s="10">
        <v>4</v>
      </c>
      <c r="P7" s="10">
        <v>0</v>
      </c>
      <c r="Q7" s="10">
        <v>2</v>
      </c>
      <c r="R7" s="10">
        <v>0</v>
      </c>
      <c r="S7" s="10">
        <v>1</v>
      </c>
      <c r="T7" s="10">
        <v>4</v>
      </c>
      <c r="U7" s="10">
        <v>2</v>
      </c>
      <c r="V7" s="10">
        <v>2</v>
      </c>
      <c r="W7" s="14">
        <f t="shared" ref="W7:W38" si="0">IF(C7="","",C7+G7+K7+O7+T7)</f>
        <v>17</v>
      </c>
      <c r="X7" s="14">
        <f t="shared" ref="X7:X38" si="1">IF(C7="","",F7+J7+M7+N7+S7)</f>
        <v>6</v>
      </c>
      <c r="Y7" s="14">
        <f t="shared" ref="Y7:Y38" si="2">IF(C7="","",D7+H7+P7+Q7+U7)</f>
        <v>4</v>
      </c>
      <c r="Z7" s="14">
        <f t="shared" ref="Z7:Z38" si="3">IF(C7="","",E7+I7+L7+R7+V7)</f>
        <v>12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высокий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пониженный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низкий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средний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высокий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средний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3</v>
      </c>
      <c r="D8" s="10">
        <v>0</v>
      </c>
      <c r="E8" s="10">
        <v>2</v>
      </c>
      <c r="F8" s="10">
        <v>2</v>
      </c>
      <c r="G8" s="10">
        <v>4</v>
      </c>
      <c r="H8" s="10">
        <v>0</v>
      </c>
      <c r="I8" s="10">
        <v>3</v>
      </c>
      <c r="J8" s="10">
        <v>1</v>
      </c>
      <c r="K8" s="10">
        <v>4</v>
      </c>
      <c r="L8" s="10">
        <v>2</v>
      </c>
      <c r="M8" s="10">
        <v>1</v>
      </c>
      <c r="N8" s="10">
        <v>3</v>
      </c>
      <c r="O8" s="10">
        <v>1</v>
      </c>
      <c r="P8" s="10">
        <v>0</v>
      </c>
      <c r="Q8" s="10">
        <v>2</v>
      </c>
      <c r="R8" s="10">
        <v>2</v>
      </c>
      <c r="S8" s="10">
        <v>1</v>
      </c>
      <c r="T8" s="10">
        <v>3</v>
      </c>
      <c r="U8" s="10">
        <v>2</v>
      </c>
      <c r="V8" s="10">
        <v>2</v>
      </c>
      <c r="W8" s="14">
        <f t="shared" si="0"/>
        <v>15</v>
      </c>
      <c r="X8" s="14">
        <f t="shared" si="1"/>
        <v>8</v>
      </c>
      <c r="Y8" s="14">
        <f t="shared" si="2"/>
        <v>4</v>
      </c>
      <c r="Z8" s="14">
        <f t="shared" si="3"/>
        <v>11</v>
      </c>
      <c r="AA8" s="17" t="str">
        <f t="shared" si="4"/>
        <v>повышенный показатель</v>
      </c>
      <c r="AB8" s="17" t="str">
        <f t="shared" si="5"/>
        <v>пониженный показатель</v>
      </c>
      <c r="AC8" s="17" t="str">
        <f t="shared" si="6"/>
        <v>низкий показатель</v>
      </c>
      <c r="AD8" s="17" t="str">
        <f t="shared" si="7"/>
        <v>средний показатель</v>
      </c>
      <c r="AE8" s="9" t="str">
        <f t="shared" si="8"/>
        <v>повышенный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2</v>
      </c>
      <c r="D9" s="10">
        <v>1</v>
      </c>
      <c r="E9" s="10">
        <v>3</v>
      </c>
      <c r="F9" s="10">
        <v>3</v>
      </c>
      <c r="G9" s="10">
        <v>4</v>
      </c>
      <c r="H9" s="10">
        <v>0</v>
      </c>
      <c r="I9" s="10">
        <v>4</v>
      </c>
      <c r="J9" s="10">
        <v>1</v>
      </c>
      <c r="K9" s="10">
        <v>3</v>
      </c>
      <c r="L9" s="10">
        <v>3</v>
      </c>
      <c r="M9" s="10">
        <v>1</v>
      </c>
      <c r="N9" s="10">
        <v>0</v>
      </c>
      <c r="O9" s="10">
        <v>2</v>
      </c>
      <c r="P9" s="10">
        <v>0</v>
      </c>
      <c r="Q9" s="10">
        <v>2</v>
      </c>
      <c r="R9" s="10">
        <v>3</v>
      </c>
      <c r="S9" s="10">
        <v>1</v>
      </c>
      <c r="T9" s="10">
        <v>3</v>
      </c>
      <c r="U9" s="10">
        <v>2</v>
      </c>
      <c r="V9" s="10">
        <v>4</v>
      </c>
      <c r="W9" s="14">
        <f t="shared" si="0"/>
        <v>14</v>
      </c>
      <c r="X9" s="14">
        <f t="shared" si="1"/>
        <v>6</v>
      </c>
      <c r="Y9" s="14">
        <f t="shared" si="2"/>
        <v>5</v>
      </c>
      <c r="Z9" s="14">
        <f t="shared" si="3"/>
        <v>17</v>
      </c>
      <c r="AA9" s="17" t="str">
        <f t="shared" si="4"/>
        <v>повышенный показатель</v>
      </c>
      <c r="AB9" s="17" t="str">
        <f t="shared" si="5"/>
        <v>пониженный показатель</v>
      </c>
      <c r="AC9" s="17" t="str">
        <f t="shared" si="6"/>
        <v>пониженный показатель</v>
      </c>
      <c r="AD9" s="17" t="str">
        <f t="shared" si="7"/>
        <v>высокий показатель</v>
      </c>
      <c r="AE9" s="9" t="str">
        <f t="shared" si="8"/>
        <v>повышенный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высокий показатель</v>
      </c>
    </row>
    <row r="10" spans="1:34" ht="16.5" x14ac:dyDescent="0.25">
      <c r="A10" s="15">
        <v>5</v>
      </c>
      <c r="B10" s="14" t="s">
        <v>12</v>
      </c>
      <c r="C10" s="10">
        <v>2</v>
      </c>
      <c r="D10" s="10">
        <v>4</v>
      </c>
      <c r="E10" s="10">
        <v>1</v>
      </c>
      <c r="F10" s="10">
        <v>3</v>
      </c>
      <c r="G10" s="10">
        <v>4</v>
      </c>
      <c r="H10" s="10">
        <v>0</v>
      </c>
      <c r="I10" s="10">
        <v>3</v>
      </c>
      <c r="J10" s="10">
        <v>2</v>
      </c>
      <c r="K10" s="10">
        <v>4</v>
      </c>
      <c r="L10" s="10">
        <v>4</v>
      </c>
      <c r="M10" s="10">
        <v>2</v>
      </c>
      <c r="N10" s="10">
        <v>1</v>
      </c>
      <c r="O10" s="10">
        <v>4</v>
      </c>
      <c r="P10" s="10">
        <v>2</v>
      </c>
      <c r="Q10" s="10">
        <v>4</v>
      </c>
      <c r="R10" s="10">
        <v>0</v>
      </c>
      <c r="S10" s="10">
        <v>3</v>
      </c>
      <c r="T10" s="10">
        <v>3</v>
      </c>
      <c r="U10" s="10">
        <v>2</v>
      </c>
      <c r="V10" s="10">
        <v>4</v>
      </c>
      <c r="W10" s="14">
        <f t="shared" si="0"/>
        <v>17</v>
      </c>
      <c r="X10" s="14">
        <f t="shared" si="1"/>
        <v>11</v>
      </c>
      <c r="Y10" s="14">
        <f t="shared" si="2"/>
        <v>12</v>
      </c>
      <c r="Z10" s="14">
        <f t="shared" si="3"/>
        <v>12</v>
      </c>
      <c r="AA10" s="17" t="str">
        <f t="shared" si="4"/>
        <v>высокий показатель</v>
      </c>
      <c r="AB10" s="17" t="str">
        <f t="shared" si="5"/>
        <v>средний показатель</v>
      </c>
      <c r="AC10" s="17" t="str">
        <f t="shared" si="6"/>
        <v>средний показатель</v>
      </c>
      <c r="AD10" s="17" t="str">
        <f t="shared" si="7"/>
        <v>средний показатель</v>
      </c>
      <c r="AE10" s="9" t="str">
        <f t="shared" si="8"/>
        <v>высокий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0</v>
      </c>
      <c r="D11" s="10">
        <v>0</v>
      </c>
      <c r="E11" s="10">
        <v>2</v>
      </c>
      <c r="F11" s="10">
        <v>3</v>
      </c>
      <c r="G11" s="10">
        <v>4</v>
      </c>
      <c r="H11" s="10">
        <v>0</v>
      </c>
      <c r="I11" s="10">
        <v>4</v>
      </c>
      <c r="J11" s="10">
        <v>4</v>
      </c>
      <c r="K11" s="10">
        <v>4</v>
      </c>
      <c r="L11" s="10">
        <v>4</v>
      </c>
      <c r="M11" s="10">
        <v>1</v>
      </c>
      <c r="N11" s="10">
        <v>4</v>
      </c>
      <c r="O11" s="10">
        <v>4</v>
      </c>
      <c r="P11" s="10">
        <v>0</v>
      </c>
      <c r="Q11" s="10">
        <v>1</v>
      </c>
      <c r="R11" s="10">
        <v>0</v>
      </c>
      <c r="S11" s="10">
        <v>3</v>
      </c>
      <c r="T11" s="10">
        <v>3</v>
      </c>
      <c r="U11" s="10">
        <v>1</v>
      </c>
      <c r="V11" s="10">
        <v>4</v>
      </c>
      <c r="W11" s="14">
        <f t="shared" si="0"/>
        <v>15</v>
      </c>
      <c r="X11" s="14">
        <f t="shared" si="1"/>
        <v>15</v>
      </c>
      <c r="Y11" s="14">
        <f t="shared" si="2"/>
        <v>2</v>
      </c>
      <c r="Z11" s="14">
        <f t="shared" si="3"/>
        <v>14</v>
      </c>
      <c r="AA11" s="17" t="str">
        <f t="shared" si="4"/>
        <v>повышенный показатель</v>
      </c>
      <c r="AB11" s="17" t="str">
        <f t="shared" si="5"/>
        <v>повышенный показатель</v>
      </c>
      <c r="AC11" s="17" t="str">
        <f t="shared" si="6"/>
        <v>низкий показатель</v>
      </c>
      <c r="AD11" s="17" t="str">
        <f t="shared" si="7"/>
        <v>повышенный показатель</v>
      </c>
      <c r="AE11" s="9" t="str">
        <f t="shared" si="8"/>
        <v>повышенный показатель</v>
      </c>
      <c r="AF11" s="9" t="str">
        <f t="shared" si="9"/>
        <v>повышенный показатель</v>
      </c>
      <c r="AG11" s="9" t="str">
        <f t="shared" si="10"/>
        <v>средний показатель</v>
      </c>
      <c r="AH11" s="9" t="str">
        <f t="shared" si="11"/>
        <v>повышенный показатель</v>
      </c>
    </row>
    <row r="12" spans="1:34" ht="16.5" x14ac:dyDescent="0.25">
      <c r="A12" s="15">
        <v>7</v>
      </c>
      <c r="B12" s="14" t="s">
        <v>14</v>
      </c>
      <c r="C12" s="10">
        <v>4</v>
      </c>
      <c r="D12" s="10">
        <v>2</v>
      </c>
      <c r="E12" s="10">
        <v>3</v>
      </c>
      <c r="F12" s="10">
        <v>0</v>
      </c>
      <c r="G12" s="10">
        <v>4</v>
      </c>
      <c r="H12" s="10">
        <v>0</v>
      </c>
      <c r="I12" s="10">
        <v>2</v>
      </c>
      <c r="J12" s="10">
        <v>3</v>
      </c>
      <c r="K12" s="10">
        <v>2</v>
      </c>
      <c r="L12" s="10">
        <v>3</v>
      </c>
      <c r="M12" s="10">
        <v>0</v>
      </c>
      <c r="N12" s="10">
        <v>0</v>
      </c>
      <c r="O12" s="10">
        <v>4</v>
      </c>
      <c r="P12" s="10">
        <v>2</v>
      </c>
      <c r="Q12" s="10">
        <v>2</v>
      </c>
      <c r="R12" s="10">
        <v>0</v>
      </c>
      <c r="S12" s="10">
        <v>0</v>
      </c>
      <c r="T12" s="10">
        <v>4</v>
      </c>
      <c r="U12" s="10">
        <v>0</v>
      </c>
      <c r="V12" s="10">
        <v>4</v>
      </c>
      <c r="W12" s="14">
        <f t="shared" si="0"/>
        <v>18</v>
      </c>
      <c r="X12" s="14">
        <f t="shared" si="1"/>
        <v>3</v>
      </c>
      <c r="Y12" s="14">
        <f t="shared" si="2"/>
        <v>6</v>
      </c>
      <c r="Z12" s="14">
        <f t="shared" si="3"/>
        <v>12</v>
      </c>
      <c r="AA12" s="17" t="str">
        <f t="shared" si="4"/>
        <v>высокий показатель</v>
      </c>
      <c r="AB12" s="17" t="str">
        <f t="shared" si="5"/>
        <v>низкий показатель</v>
      </c>
      <c r="AC12" s="17" t="str">
        <f t="shared" si="6"/>
        <v>пониженный показатель</v>
      </c>
      <c r="AD12" s="17" t="str">
        <f t="shared" si="7"/>
        <v>средний показатель</v>
      </c>
      <c r="AE12" s="9" t="str">
        <f t="shared" si="8"/>
        <v>высокий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4</v>
      </c>
      <c r="H13" s="10">
        <v>0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10">
        <v>4</v>
      </c>
      <c r="P13" s="10">
        <v>0</v>
      </c>
      <c r="Q13" s="10">
        <v>2</v>
      </c>
      <c r="R13" s="10">
        <v>0</v>
      </c>
      <c r="S13" s="10">
        <v>0</v>
      </c>
      <c r="T13" s="10">
        <v>4</v>
      </c>
      <c r="U13" s="10">
        <v>0</v>
      </c>
      <c r="V13" s="10">
        <v>0</v>
      </c>
      <c r="W13" s="14">
        <f t="shared" si="0"/>
        <v>15</v>
      </c>
      <c r="X13" s="14">
        <f t="shared" si="1"/>
        <v>0</v>
      </c>
      <c r="Y13" s="14">
        <f t="shared" si="2"/>
        <v>2</v>
      </c>
      <c r="Z13" s="14">
        <f t="shared" si="3"/>
        <v>0</v>
      </c>
      <c r="AA13" s="17" t="str">
        <f t="shared" si="4"/>
        <v>повышенный показатель</v>
      </c>
      <c r="AB13" s="17" t="str">
        <f t="shared" si="5"/>
        <v>тенденция отсутствует</v>
      </c>
      <c r="AC13" s="17" t="str">
        <f t="shared" si="6"/>
        <v>низкий показатель</v>
      </c>
      <c r="AD13" s="17" t="str">
        <f t="shared" si="7"/>
        <v>тенденция отсутствует</v>
      </c>
      <c r="AE13" s="9" t="str">
        <f t="shared" si="8"/>
        <v>повышенный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3</v>
      </c>
      <c r="D14" s="10">
        <v>1</v>
      </c>
      <c r="E14" s="10">
        <v>2</v>
      </c>
      <c r="F14" s="10">
        <v>2</v>
      </c>
      <c r="G14" s="10">
        <v>3</v>
      </c>
      <c r="H14" s="10">
        <v>1</v>
      </c>
      <c r="I14" s="10">
        <v>3</v>
      </c>
      <c r="J14" s="10">
        <v>1</v>
      </c>
      <c r="K14" s="10">
        <v>4</v>
      </c>
      <c r="L14" s="10">
        <v>2</v>
      </c>
      <c r="M14" s="10">
        <v>1</v>
      </c>
      <c r="N14" s="10">
        <v>2</v>
      </c>
      <c r="O14" s="10">
        <v>3</v>
      </c>
      <c r="P14" s="10">
        <v>1</v>
      </c>
      <c r="Q14" s="10">
        <v>2</v>
      </c>
      <c r="R14" s="10">
        <v>4</v>
      </c>
      <c r="S14" s="10">
        <v>1</v>
      </c>
      <c r="T14" s="10">
        <v>3</v>
      </c>
      <c r="U14" s="10">
        <v>2</v>
      </c>
      <c r="V14" s="10">
        <v>2</v>
      </c>
      <c r="W14" s="14">
        <f t="shared" si="0"/>
        <v>16</v>
      </c>
      <c r="X14" s="14">
        <f t="shared" si="1"/>
        <v>7</v>
      </c>
      <c r="Y14" s="14">
        <f t="shared" si="2"/>
        <v>7</v>
      </c>
      <c r="Z14" s="14">
        <f t="shared" si="3"/>
        <v>13</v>
      </c>
      <c r="AA14" s="17" t="str">
        <f t="shared" si="4"/>
        <v>повышенный показатель</v>
      </c>
      <c r="AB14" s="17" t="str">
        <f t="shared" si="5"/>
        <v>пониженный показатель</v>
      </c>
      <c r="AC14" s="17" t="str">
        <f t="shared" si="6"/>
        <v>пониженный показатель</v>
      </c>
      <c r="AD14" s="17" t="str">
        <f t="shared" si="7"/>
        <v>повышенный показатель</v>
      </c>
      <c r="AE14" s="9" t="str">
        <f t="shared" si="8"/>
        <v>повышенный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повышенный показатель</v>
      </c>
    </row>
    <row r="15" spans="1:34" ht="16.5" x14ac:dyDescent="0.25">
      <c r="A15" s="15">
        <v>10</v>
      </c>
      <c r="B15" s="14" t="s">
        <v>17</v>
      </c>
      <c r="C15" s="10">
        <v>4</v>
      </c>
      <c r="D15" s="10">
        <v>2</v>
      </c>
      <c r="E15" s="10">
        <v>3</v>
      </c>
      <c r="F15" s="10">
        <v>4</v>
      </c>
      <c r="G15" s="10">
        <v>4</v>
      </c>
      <c r="H15" s="10">
        <v>0</v>
      </c>
      <c r="I15" s="10">
        <v>4</v>
      </c>
      <c r="J15" s="10">
        <v>1</v>
      </c>
      <c r="K15" s="10">
        <v>4</v>
      </c>
      <c r="L15" s="10">
        <v>4</v>
      </c>
      <c r="M15" s="10">
        <v>2</v>
      </c>
      <c r="N15" s="10">
        <v>0</v>
      </c>
      <c r="O15" s="10">
        <v>4</v>
      </c>
      <c r="P15" s="10">
        <v>0</v>
      </c>
      <c r="Q15" s="10">
        <v>2</v>
      </c>
      <c r="R15" s="10">
        <v>0</v>
      </c>
      <c r="S15" s="10">
        <v>0</v>
      </c>
      <c r="T15" s="10">
        <v>4</v>
      </c>
      <c r="U15" s="10">
        <v>3</v>
      </c>
      <c r="V15" s="10">
        <v>4</v>
      </c>
      <c r="W15" s="14">
        <f t="shared" si="0"/>
        <v>20</v>
      </c>
      <c r="X15" s="14">
        <f t="shared" si="1"/>
        <v>7</v>
      </c>
      <c r="Y15" s="14">
        <f t="shared" si="2"/>
        <v>7</v>
      </c>
      <c r="Z15" s="14">
        <f t="shared" si="3"/>
        <v>15</v>
      </c>
      <c r="AA15" s="17" t="str">
        <f t="shared" si="4"/>
        <v>высокий показатель</v>
      </c>
      <c r="AB15" s="17" t="str">
        <f t="shared" si="5"/>
        <v>пониженный показатель</v>
      </c>
      <c r="AC15" s="17" t="str">
        <f t="shared" si="6"/>
        <v>пониженный показатель</v>
      </c>
      <c r="AD15" s="17" t="str">
        <f t="shared" si="7"/>
        <v>повышенный показатель</v>
      </c>
      <c r="AE15" s="9" t="str">
        <f t="shared" si="8"/>
        <v>высокий показатель</v>
      </c>
      <c r="AF15" s="9" t="str">
        <f t="shared" si="9"/>
        <v>средний показатель</v>
      </c>
      <c r="AG15" s="9" t="str">
        <f t="shared" si="10"/>
        <v>средний показатель</v>
      </c>
      <c r="AH15" s="9" t="str">
        <f t="shared" si="11"/>
        <v>повышенный показатель</v>
      </c>
    </row>
    <row r="16" spans="1:34" ht="16.5" x14ac:dyDescent="0.25">
      <c r="A16" s="15">
        <v>11</v>
      </c>
      <c r="B16" s="14" t="s">
        <v>18</v>
      </c>
      <c r="C16" s="10">
        <v>2</v>
      </c>
      <c r="D16" s="10">
        <v>2</v>
      </c>
      <c r="E16" s="10">
        <v>2</v>
      </c>
      <c r="F16" s="10">
        <v>3</v>
      </c>
      <c r="G16" s="10">
        <v>4</v>
      </c>
      <c r="H16" s="10">
        <v>0</v>
      </c>
      <c r="I16" s="10">
        <v>2</v>
      </c>
      <c r="J16" s="10">
        <v>1</v>
      </c>
      <c r="K16" s="10">
        <v>4</v>
      </c>
      <c r="L16" s="10">
        <v>2</v>
      </c>
      <c r="M16" s="10">
        <v>1</v>
      </c>
      <c r="N16" s="10">
        <v>0</v>
      </c>
      <c r="O16" s="10">
        <v>4</v>
      </c>
      <c r="P16" s="10">
        <v>1</v>
      </c>
      <c r="Q16" s="10">
        <v>1</v>
      </c>
      <c r="R16" s="10">
        <v>1</v>
      </c>
      <c r="S16" s="10">
        <v>0</v>
      </c>
      <c r="T16" s="10">
        <v>2</v>
      </c>
      <c r="U16" s="10">
        <v>1</v>
      </c>
      <c r="V16" s="10">
        <v>1</v>
      </c>
      <c r="W16" s="14">
        <f t="shared" si="0"/>
        <v>16</v>
      </c>
      <c r="X16" s="14">
        <f t="shared" si="1"/>
        <v>5</v>
      </c>
      <c r="Y16" s="14">
        <f t="shared" si="2"/>
        <v>5</v>
      </c>
      <c r="Z16" s="14">
        <f t="shared" si="3"/>
        <v>8</v>
      </c>
      <c r="AA16" s="17" t="str">
        <f t="shared" si="4"/>
        <v>повышенный показатель</v>
      </c>
      <c r="AB16" s="17" t="str">
        <f t="shared" si="5"/>
        <v>пониженный показатель</v>
      </c>
      <c r="AC16" s="17" t="str">
        <f t="shared" si="6"/>
        <v>пониженный показатель</v>
      </c>
      <c r="AD16" s="17" t="str">
        <f t="shared" si="7"/>
        <v>пониженный показатель</v>
      </c>
      <c r="AE16" s="9" t="str">
        <f t="shared" si="8"/>
        <v>повышенный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4</v>
      </c>
      <c r="D17" s="10">
        <v>3</v>
      </c>
      <c r="E17" s="10">
        <v>0</v>
      </c>
      <c r="F17" s="10">
        <v>2</v>
      </c>
      <c r="G17" s="10">
        <v>2</v>
      </c>
      <c r="H17" s="10">
        <v>0</v>
      </c>
      <c r="I17" s="10">
        <v>4</v>
      </c>
      <c r="J17" s="10">
        <v>4</v>
      </c>
      <c r="K17" s="10">
        <v>4</v>
      </c>
      <c r="L17" s="10">
        <v>4</v>
      </c>
      <c r="M17" s="10">
        <v>1</v>
      </c>
      <c r="N17" s="10">
        <v>2</v>
      </c>
      <c r="O17" s="10">
        <v>4</v>
      </c>
      <c r="P17" s="10">
        <v>2</v>
      </c>
      <c r="Q17" s="10">
        <v>1</v>
      </c>
      <c r="R17" s="10">
        <v>0</v>
      </c>
      <c r="S17" s="10">
        <v>1</v>
      </c>
      <c r="T17" s="10">
        <v>3</v>
      </c>
      <c r="U17" s="10">
        <v>1</v>
      </c>
      <c r="V17" s="10">
        <v>0</v>
      </c>
      <c r="W17" s="14">
        <f t="shared" si="0"/>
        <v>17</v>
      </c>
      <c r="X17" s="14">
        <f t="shared" si="1"/>
        <v>10</v>
      </c>
      <c r="Y17" s="14">
        <f t="shared" si="2"/>
        <v>7</v>
      </c>
      <c r="Z17" s="14">
        <f t="shared" si="3"/>
        <v>8</v>
      </c>
      <c r="AA17" s="17" t="str">
        <f t="shared" si="4"/>
        <v>высокий показатель</v>
      </c>
      <c r="AB17" s="17" t="str">
        <f t="shared" si="5"/>
        <v>средний показатель</v>
      </c>
      <c r="AC17" s="17" t="str">
        <f t="shared" si="6"/>
        <v>пониженный показатель</v>
      </c>
      <c r="AD17" s="17" t="str">
        <f t="shared" si="7"/>
        <v>пониженный показатель</v>
      </c>
      <c r="AE17" s="9" t="str">
        <f t="shared" si="8"/>
        <v>высокий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2</v>
      </c>
      <c r="D18" s="10">
        <v>0</v>
      </c>
      <c r="E18" s="10">
        <v>3</v>
      </c>
      <c r="F18" s="10">
        <v>1</v>
      </c>
      <c r="G18" s="10">
        <v>4</v>
      </c>
      <c r="H18" s="10">
        <v>0</v>
      </c>
      <c r="I18" s="10">
        <v>0</v>
      </c>
      <c r="J18" s="10">
        <v>1</v>
      </c>
      <c r="K18" s="10">
        <v>2</v>
      </c>
      <c r="L18" s="10">
        <v>2</v>
      </c>
      <c r="M18" s="10">
        <v>1</v>
      </c>
      <c r="N18" s="10">
        <v>3</v>
      </c>
      <c r="O18" s="10">
        <v>4</v>
      </c>
      <c r="P18" s="10">
        <v>0</v>
      </c>
      <c r="Q18" s="10">
        <v>2</v>
      </c>
      <c r="R18" s="10">
        <v>2</v>
      </c>
      <c r="S18" s="10">
        <v>0</v>
      </c>
      <c r="T18" s="10">
        <v>1</v>
      </c>
      <c r="U18" s="10">
        <v>1</v>
      </c>
      <c r="V18" s="10">
        <v>3</v>
      </c>
      <c r="W18" s="14">
        <f t="shared" si="0"/>
        <v>13</v>
      </c>
      <c r="X18" s="14">
        <f t="shared" si="1"/>
        <v>6</v>
      </c>
      <c r="Y18" s="14">
        <f t="shared" si="2"/>
        <v>3</v>
      </c>
      <c r="Z18" s="14">
        <f t="shared" si="3"/>
        <v>10</v>
      </c>
      <c r="AA18" s="17" t="str">
        <f t="shared" si="4"/>
        <v>повышенный показатель</v>
      </c>
      <c r="AB18" s="17" t="str">
        <f t="shared" si="5"/>
        <v>пониженный показатель</v>
      </c>
      <c r="AC18" s="17" t="str">
        <f t="shared" si="6"/>
        <v>низкий показатель</v>
      </c>
      <c r="AD18" s="17" t="str">
        <f t="shared" si="7"/>
        <v>средний показатель</v>
      </c>
      <c r="AE18" s="9" t="str">
        <f t="shared" si="8"/>
        <v>повышенный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3</v>
      </c>
      <c r="D19" s="10">
        <v>0</v>
      </c>
      <c r="E19" s="10">
        <v>1</v>
      </c>
      <c r="F19" s="10">
        <v>1</v>
      </c>
      <c r="G19" s="10">
        <v>4</v>
      </c>
      <c r="H19" s="10">
        <v>1</v>
      </c>
      <c r="I19" s="10">
        <v>3</v>
      </c>
      <c r="J19" s="10">
        <v>4</v>
      </c>
      <c r="K19" s="10">
        <v>4</v>
      </c>
      <c r="L19" s="10">
        <v>4</v>
      </c>
      <c r="M19" s="10">
        <v>1</v>
      </c>
      <c r="N19" s="10">
        <v>2</v>
      </c>
      <c r="O19" s="10">
        <v>4</v>
      </c>
      <c r="P19" s="10">
        <v>1</v>
      </c>
      <c r="Q19" s="10">
        <v>0</v>
      </c>
      <c r="R19" s="10">
        <v>2</v>
      </c>
      <c r="S19" s="10">
        <v>1</v>
      </c>
      <c r="T19" s="10">
        <v>3</v>
      </c>
      <c r="U19" s="10">
        <v>4</v>
      </c>
      <c r="V19" s="10">
        <v>4</v>
      </c>
      <c r="W19" s="14">
        <f t="shared" si="0"/>
        <v>18</v>
      </c>
      <c r="X19" s="14">
        <f t="shared" si="1"/>
        <v>9</v>
      </c>
      <c r="Y19" s="14">
        <f t="shared" si="2"/>
        <v>6</v>
      </c>
      <c r="Z19" s="14">
        <f t="shared" si="3"/>
        <v>14</v>
      </c>
      <c r="AA19" s="17" t="str">
        <f t="shared" si="4"/>
        <v>высокий показатель</v>
      </c>
      <c r="AB19" s="17" t="str">
        <f t="shared" si="5"/>
        <v>средний показатель</v>
      </c>
      <c r="AC19" s="17" t="str">
        <f t="shared" si="6"/>
        <v>пониженный показатель</v>
      </c>
      <c r="AD19" s="17" t="str">
        <f t="shared" si="7"/>
        <v>повышенный показатель</v>
      </c>
      <c r="AE19" s="9" t="str">
        <f t="shared" si="8"/>
        <v>высокий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повышенный показатель</v>
      </c>
    </row>
    <row r="20" spans="1:34" ht="16.5" x14ac:dyDescent="0.25">
      <c r="A20" s="15">
        <v>15</v>
      </c>
      <c r="B20" s="14" t="s">
        <v>22</v>
      </c>
      <c r="C20" s="10">
        <v>4</v>
      </c>
      <c r="D20" s="10">
        <v>0</v>
      </c>
      <c r="E20" s="10">
        <v>0</v>
      </c>
      <c r="F20" s="10">
        <v>0</v>
      </c>
      <c r="G20" s="10">
        <v>4</v>
      </c>
      <c r="H20" s="10">
        <v>0</v>
      </c>
      <c r="I20" s="10">
        <v>0</v>
      </c>
      <c r="J20" s="10">
        <v>0</v>
      </c>
      <c r="K20" s="10">
        <v>4</v>
      </c>
      <c r="L20" s="10">
        <v>0</v>
      </c>
      <c r="M20" s="10">
        <v>0</v>
      </c>
      <c r="N20" s="10">
        <v>0</v>
      </c>
      <c r="O20" s="10">
        <v>4</v>
      </c>
      <c r="P20" s="10">
        <v>0</v>
      </c>
      <c r="Q20" s="10">
        <v>2</v>
      </c>
      <c r="R20" s="10">
        <v>0</v>
      </c>
      <c r="S20" s="10">
        <v>0</v>
      </c>
      <c r="T20" s="10">
        <v>4</v>
      </c>
      <c r="U20" s="10">
        <v>0</v>
      </c>
      <c r="V20" s="10">
        <v>4</v>
      </c>
      <c r="W20" s="14">
        <f t="shared" si="0"/>
        <v>20</v>
      </c>
      <c r="X20" s="14">
        <f t="shared" si="1"/>
        <v>0</v>
      </c>
      <c r="Y20" s="14">
        <f t="shared" si="2"/>
        <v>2</v>
      </c>
      <c r="Z20" s="14">
        <f t="shared" si="3"/>
        <v>4</v>
      </c>
      <c r="AA20" s="17" t="str">
        <f t="shared" si="4"/>
        <v>высокий показатель</v>
      </c>
      <c r="AB20" s="17" t="str">
        <f t="shared" si="5"/>
        <v>тенденция отсутствует</v>
      </c>
      <c r="AC20" s="17" t="str">
        <f t="shared" si="6"/>
        <v>низкий показатель</v>
      </c>
      <c r="AD20" s="17" t="str">
        <f t="shared" si="7"/>
        <v>низкий показатель</v>
      </c>
      <c r="AE20" s="9" t="str">
        <f t="shared" si="8"/>
        <v>высокий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3</v>
      </c>
      <c r="D21" s="10">
        <v>0</v>
      </c>
      <c r="E21" s="10">
        <v>3</v>
      </c>
      <c r="F21" s="10">
        <v>4</v>
      </c>
      <c r="G21" s="10">
        <v>2</v>
      </c>
      <c r="H21" s="10">
        <v>1</v>
      </c>
      <c r="I21" s="10">
        <v>3</v>
      </c>
      <c r="J21" s="10">
        <v>0</v>
      </c>
      <c r="K21" s="10">
        <v>4</v>
      </c>
      <c r="L21" s="10">
        <v>0</v>
      </c>
      <c r="M21" s="10">
        <v>3</v>
      </c>
      <c r="N21" s="10">
        <v>4</v>
      </c>
      <c r="O21" s="10">
        <v>4</v>
      </c>
      <c r="P21" s="10">
        <v>3</v>
      </c>
      <c r="Q21" s="10">
        <v>2</v>
      </c>
      <c r="R21" s="10">
        <v>1</v>
      </c>
      <c r="S21" s="10">
        <v>2</v>
      </c>
      <c r="T21" s="10">
        <v>1</v>
      </c>
      <c r="U21" s="10">
        <v>3</v>
      </c>
      <c r="V21" s="10">
        <v>2</v>
      </c>
      <c r="W21" s="14">
        <f t="shared" si="0"/>
        <v>14</v>
      </c>
      <c r="X21" s="14">
        <f t="shared" si="1"/>
        <v>13</v>
      </c>
      <c r="Y21" s="14">
        <f t="shared" si="2"/>
        <v>9</v>
      </c>
      <c r="Z21" s="14">
        <f t="shared" si="3"/>
        <v>9</v>
      </c>
      <c r="AA21" s="17" t="str">
        <f t="shared" si="4"/>
        <v>повышенный показатель</v>
      </c>
      <c r="AB21" s="17" t="str">
        <f t="shared" si="5"/>
        <v>повышенный показатель</v>
      </c>
      <c r="AC21" s="17" t="str">
        <f t="shared" si="6"/>
        <v>средний показатель</v>
      </c>
      <c r="AD21" s="17" t="str">
        <f t="shared" si="7"/>
        <v>средний показатель</v>
      </c>
      <c r="AE21" s="9" t="str">
        <f t="shared" si="8"/>
        <v>повышенный показатель</v>
      </c>
      <c r="AF21" s="9" t="str">
        <f t="shared" si="9"/>
        <v>повышенный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2</v>
      </c>
      <c r="D22" s="10">
        <v>0</v>
      </c>
      <c r="E22" s="10">
        <v>2</v>
      </c>
      <c r="F22" s="10">
        <v>0</v>
      </c>
      <c r="G22" s="10">
        <v>4</v>
      </c>
      <c r="H22" s="10">
        <v>0</v>
      </c>
      <c r="I22" s="10">
        <v>3</v>
      </c>
      <c r="J22" s="10">
        <v>0</v>
      </c>
      <c r="K22" s="10">
        <v>0</v>
      </c>
      <c r="L22" s="10">
        <v>4</v>
      </c>
      <c r="M22" s="10">
        <v>2</v>
      </c>
      <c r="N22" s="10">
        <v>4</v>
      </c>
      <c r="O22" s="10">
        <v>3</v>
      </c>
      <c r="P22" s="10">
        <v>1</v>
      </c>
      <c r="Q22" s="10">
        <v>2</v>
      </c>
      <c r="R22" s="10">
        <v>2</v>
      </c>
      <c r="S22" s="10">
        <v>0</v>
      </c>
      <c r="T22" s="10">
        <v>4</v>
      </c>
      <c r="U22" s="10">
        <v>3</v>
      </c>
      <c r="V22" s="10">
        <v>2</v>
      </c>
      <c r="W22" s="14">
        <f t="shared" si="0"/>
        <v>13</v>
      </c>
      <c r="X22" s="14">
        <f t="shared" si="1"/>
        <v>6</v>
      </c>
      <c r="Y22" s="14">
        <f t="shared" si="2"/>
        <v>6</v>
      </c>
      <c r="Z22" s="14">
        <f t="shared" si="3"/>
        <v>13</v>
      </c>
      <c r="AA22" s="17" t="str">
        <f t="shared" si="4"/>
        <v>повышенный показатель</v>
      </c>
      <c r="AB22" s="17" t="str">
        <f t="shared" si="5"/>
        <v>пониженный показатель</v>
      </c>
      <c r="AC22" s="17" t="str">
        <f t="shared" si="6"/>
        <v>пониженный показатель</v>
      </c>
      <c r="AD22" s="17" t="str">
        <f t="shared" si="7"/>
        <v>повышенный показатель</v>
      </c>
      <c r="AE22" s="9" t="str">
        <f t="shared" si="8"/>
        <v>повышенный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повышенный показатель</v>
      </c>
    </row>
    <row r="23" spans="1:34" x14ac:dyDescent="0.25">
      <c r="A23" s="15">
        <v>18</v>
      </c>
      <c r="B23" s="14" t="s">
        <v>25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4" t="str">
        <f t="shared" si="0"/>
        <v/>
      </c>
      <c r="X23" s="14" t="str">
        <f t="shared" si="1"/>
        <v/>
      </c>
      <c r="Y23" s="14" t="str">
        <f t="shared" si="2"/>
        <v/>
      </c>
      <c r="Z23" s="14" t="str">
        <f t="shared" si="3"/>
        <v/>
      </c>
      <c r="AA23" s="17" t="str">
        <f t="shared" si="4"/>
        <v/>
      </c>
      <c r="AB23" s="17" t="str">
        <f t="shared" si="5"/>
        <v/>
      </c>
      <c r="AC23" s="17" t="str">
        <f t="shared" si="6"/>
        <v/>
      </c>
      <c r="AD23" s="17" t="str">
        <f t="shared" si="7"/>
        <v/>
      </c>
      <c r="AE23" s="9" t="str">
        <f t="shared" si="8"/>
        <v/>
      </c>
      <c r="AF23" s="9" t="str">
        <f t="shared" si="9"/>
        <v/>
      </c>
      <c r="AG23" s="9" t="str">
        <f t="shared" si="10"/>
        <v/>
      </c>
      <c r="AH23" s="9" t="str">
        <f t="shared" si="11"/>
        <v/>
      </c>
    </row>
    <row r="24" spans="1:34" x14ac:dyDescent="0.25">
      <c r="A24" s="15">
        <v>19</v>
      </c>
      <c r="B24" s="14" t="s">
        <v>26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4" t="str">
        <f t="shared" si="0"/>
        <v/>
      </c>
      <c r="X24" s="14" t="str">
        <f t="shared" si="1"/>
        <v/>
      </c>
      <c r="Y24" s="14" t="str">
        <f t="shared" si="2"/>
        <v/>
      </c>
      <c r="Z24" s="14" t="str">
        <f t="shared" si="3"/>
        <v/>
      </c>
      <c r="AA24" s="17" t="str">
        <f t="shared" si="4"/>
        <v/>
      </c>
      <c r="AB24" s="17" t="str">
        <f t="shared" si="5"/>
        <v/>
      </c>
      <c r="AC24" s="17" t="str">
        <f t="shared" si="6"/>
        <v/>
      </c>
      <c r="AD24" s="17" t="str">
        <f t="shared" si="7"/>
        <v/>
      </c>
      <c r="AE24" s="9" t="str">
        <f t="shared" si="8"/>
        <v/>
      </c>
      <c r="AF24" s="9" t="str">
        <f t="shared" si="9"/>
        <v/>
      </c>
      <c r="AG24" s="9" t="str">
        <f t="shared" si="10"/>
        <v/>
      </c>
      <c r="AH24" s="9" t="str">
        <f t="shared" si="11"/>
        <v/>
      </c>
    </row>
    <row r="25" spans="1:34" x14ac:dyDescent="0.25">
      <c r="A25" s="15">
        <v>20</v>
      </c>
      <c r="B25" s="14" t="s">
        <v>27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4" t="str">
        <f t="shared" si="0"/>
        <v/>
      </c>
      <c r="X25" s="14" t="str">
        <f t="shared" si="1"/>
        <v/>
      </c>
      <c r="Y25" s="14" t="str">
        <f t="shared" si="2"/>
        <v/>
      </c>
      <c r="Z25" s="14" t="str">
        <f t="shared" si="3"/>
        <v/>
      </c>
      <c r="AA25" s="17" t="str">
        <f t="shared" si="4"/>
        <v/>
      </c>
      <c r="AB25" s="17" t="str">
        <f t="shared" si="5"/>
        <v/>
      </c>
      <c r="AC25" s="17" t="str">
        <f t="shared" si="6"/>
        <v/>
      </c>
      <c r="AD25" s="17" t="str">
        <f t="shared" si="7"/>
        <v/>
      </c>
      <c r="AE25" s="9" t="str">
        <f t="shared" si="8"/>
        <v/>
      </c>
      <c r="AF25" s="9" t="str">
        <f t="shared" si="9"/>
        <v/>
      </c>
      <c r="AG25" s="9" t="str">
        <f t="shared" si="10"/>
        <v/>
      </c>
      <c r="AH25" s="9" t="str">
        <f t="shared" si="11"/>
        <v/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17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8</v>
      </c>
      <c r="AB41" s="7">
        <f>COUNTIF(AB6:AB38,"высокий показатель")</f>
        <v>0</v>
      </c>
      <c r="AC41" s="7">
        <f>COUNTIF(AC6:AC38,"высокий показатель")</f>
        <v>0</v>
      </c>
      <c r="AD41" s="7">
        <f>COUNTIF(AD6:AD38,"высокий показатель")</f>
        <v>1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9</v>
      </c>
      <c r="AB42" s="7">
        <f>COUNTIF(AB6:AB38,"повышенный показатель")</f>
        <v>3</v>
      </c>
      <c r="AC42" s="7">
        <f>COUNTIF(AC6:AC38,"повышенный показатель")</f>
        <v>0</v>
      </c>
      <c r="AD42" s="7">
        <f>COUNTIF(AD6:AD38,"повышенный показатель")</f>
        <v>5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0</v>
      </c>
      <c r="AB43" s="7">
        <f>COUNTIF(AB6:AB38,"средний показатель")</f>
        <v>3</v>
      </c>
      <c r="AC43" s="7">
        <f>COUNTIF(AC6:AC38,"средний показатель")</f>
        <v>3</v>
      </c>
      <c r="AD43" s="7">
        <f>COUNTIF(AD6:AD38,"средний показатель")</f>
        <v>7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0</v>
      </c>
      <c r="AB44" s="7">
        <f>COUNTIF(AB6:AB38,"пониженный показатель")</f>
        <v>8</v>
      </c>
      <c r="AC44" s="7">
        <f>COUNTIF(AC6:AC38,"пониженный показатель")</f>
        <v>8</v>
      </c>
      <c r="AD44" s="7">
        <f>COUNTIF(AD6:AD38,"пониженный показатель")</f>
        <v>2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1</v>
      </c>
      <c r="AC45" s="7">
        <f>COUNTIF(AC6:AC38,"низкий показатель")</f>
        <v>6</v>
      </c>
      <c r="AD45" s="7">
        <f>COUNTIF(AD6:AD38,"низкий показатель")</f>
        <v>1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2</v>
      </c>
      <c r="AC46" s="7">
        <f>COUNTIF(AC6:AC38,"тенденция отсутствует")</f>
        <v>0</v>
      </c>
      <c r="AD46" s="7">
        <f>COUNTIF(AD6:AD38,"тенденция отсутствует")</f>
        <v>1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0.47058823529411764</v>
      </c>
      <c r="AB49" s="12">
        <f t="shared" ref="AB49:AD49" si="12">AB41/$B$39</f>
        <v>0</v>
      </c>
      <c r="AC49" s="12">
        <f t="shared" si="12"/>
        <v>0</v>
      </c>
      <c r="AD49" s="12">
        <f t="shared" si="12"/>
        <v>5.8823529411764705E-2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0.52941176470588236</v>
      </c>
      <c r="AB50" s="12">
        <f t="shared" si="13"/>
        <v>0.17647058823529413</v>
      </c>
      <c r="AC50" s="12">
        <f t="shared" si="13"/>
        <v>0</v>
      </c>
      <c r="AD50" s="12">
        <f t="shared" si="13"/>
        <v>0.29411764705882354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0</v>
      </c>
      <c r="AB51" s="12">
        <f t="shared" si="13"/>
        <v>0.17647058823529413</v>
      </c>
      <c r="AC51" s="12">
        <f t="shared" si="13"/>
        <v>0.17647058823529413</v>
      </c>
      <c r="AD51" s="12">
        <f t="shared" si="13"/>
        <v>0.41176470588235292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</v>
      </c>
      <c r="AB52" s="12">
        <f t="shared" si="13"/>
        <v>0.47058823529411764</v>
      </c>
      <c r="AC52" s="12">
        <f t="shared" si="13"/>
        <v>0.47058823529411764</v>
      </c>
      <c r="AD52" s="12">
        <f t="shared" si="13"/>
        <v>0.11764705882352941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5.8823529411764705E-2</v>
      </c>
      <c r="AC53" s="12">
        <f t="shared" si="13"/>
        <v>0.35294117647058826</v>
      </c>
      <c r="AD53" s="12">
        <f t="shared" si="13"/>
        <v>5.8823529411764705E-2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0.11764705882352941</v>
      </c>
      <c r="AC54" s="12">
        <f t="shared" si="13"/>
        <v>0</v>
      </c>
      <c r="AD54" s="12">
        <f t="shared" si="13"/>
        <v>5.8823529411764705E-2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B1:N1"/>
    <mergeCell ref="B2:D2"/>
    <mergeCell ref="AE40:AH40"/>
    <mergeCell ref="AI40:AL40"/>
    <mergeCell ref="AE41:AH41"/>
    <mergeCell ref="AI41:AL41"/>
    <mergeCell ref="AE42:AH42"/>
    <mergeCell ref="AI42:AL42"/>
    <mergeCell ref="AE43:AH43"/>
    <mergeCell ref="AI43:AL43"/>
    <mergeCell ref="AE44:AH44"/>
    <mergeCell ref="AI44:AL44"/>
    <mergeCell ref="AE45:AH45"/>
    <mergeCell ref="AI45:AL45"/>
    <mergeCell ref="AE46:AH46"/>
    <mergeCell ref="AI46:AL46"/>
    <mergeCell ref="AE48:AH48"/>
    <mergeCell ref="AI48:AL48"/>
    <mergeCell ref="AE49:AH49"/>
    <mergeCell ref="AI49:AL49"/>
    <mergeCell ref="AE50:AH50"/>
    <mergeCell ref="AI50:AL50"/>
    <mergeCell ref="AE51:AH51"/>
    <mergeCell ref="AI51:AL51"/>
    <mergeCell ref="AE52:AH52"/>
    <mergeCell ref="AI52:AL52"/>
    <mergeCell ref="AE53:AH53"/>
    <mergeCell ref="AI53:AL53"/>
    <mergeCell ref="AE54:AH54"/>
    <mergeCell ref="AI54:AL5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D3" sqref="D3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49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56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2</v>
      </c>
      <c r="D6" s="10">
        <v>1</v>
      </c>
      <c r="E6" s="10">
        <v>3</v>
      </c>
      <c r="F6" s="10">
        <v>4</v>
      </c>
      <c r="G6" s="10">
        <v>4</v>
      </c>
      <c r="H6" s="10">
        <v>2</v>
      </c>
      <c r="I6" s="10">
        <v>4</v>
      </c>
      <c r="J6" s="10">
        <v>4</v>
      </c>
      <c r="K6" s="10">
        <v>2</v>
      </c>
      <c r="L6" s="10">
        <v>4</v>
      </c>
      <c r="M6" s="10">
        <v>4</v>
      </c>
      <c r="N6" s="10">
        <v>4</v>
      </c>
      <c r="O6" s="10">
        <v>3</v>
      </c>
      <c r="P6" s="10">
        <v>0</v>
      </c>
      <c r="Q6" s="10">
        <v>4</v>
      </c>
      <c r="R6" s="10">
        <v>4</v>
      </c>
      <c r="S6" s="10">
        <v>2</v>
      </c>
      <c r="T6" s="10">
        <v>2</v>
      </c>
      <c r="U6" s="10">
        <v>3</v>
      </c>
      <c r="V6" s="10">
        <v>2</v>
      </c>
      <c r="W6" s="14">
        <f>IF(C6="","",C6+G6+K6+O6+T6)</f>
        <v>13</v>
      </c>
      <c r="X6" s="14">
        <f>IF(C6="","",F6+J6+M6+N6+S6)</f>
        <v>18</v>
      </c>
      <c r="Y6" s="14">
        <f>IF(C6="","",D6+H6+P6+Q6+U6)</f>
        <v>10</v>
      </c>
      <c r="Z6" s="14">
        <f>IF(C6="","",E6+I6+L6+R6+V6)</f>
        <v>17</v>
      </c>
      <c r="AA6" s="17" t="str">
        <f>IF(C6="","",IF(W6=0,"тенденция отсутствует",IF(W6&lt;=4,"низкий показатель",IF(W6&lt;=8,"пониженный показатель",AE6))))</f>
        <v>повышенный показатель</v>
      </c>
      <c r="AB6" s="17" t="str">
        <f>IF(C6="","",IF(X6=0,"тенденция отсутствует",IF(X6&lt;=4,"низкий показатель",IF(X6&lt;=8,"пониженный показатель",AF6))))</f>
        <v>высокий показатель</v>
      </c>
      <c r="AC6" s="17" t="str">
        <f>IF(C6="","",IF(Y6=0,"тенденция отсутствует",IF(Y6&lt;=4,"низкий показатель",IF(Y6&lt;=8,"пониженный показатель",AG6))))</f>
        <v>средний показатель</v>
      </c>
      <c r="AD6" s="17" t="str">
        <f>IF(C6="","",IF(Z6=0,"тенденция отсутствует",IF(Z6&lt;=4,"низкий показатель",IF(Z6&lt;=8,"пониженный показатель",AH6))))</f>
        <v>высокий показатель</v>
      </c>
      <c r="AE6" s="9" t="str">
        <f>IF(C6="","",IF(W6&lt;=12,"средний показатель",IF(W6&lt;=16,"повышенный показатель",IF(W6&lt;=20,"высокий показатель"))))</f>
        <v>повышенный показатель</v>
      </c>
      <c r="AF6" s="9" t="str">
        <f>IF(C6="","",IF(X6&lt;=12,"средний показатель",IF(X6&lt;=16,"повышенный показатель",IF(X6&lt;=20,"высокий показатель"))))</f>
        <v>высокий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высокий показатель</v>
      </c>
    </row>
    <row r="7" spans="1:34" ht="16.5" x14ac:dyDescent="0.25">
      <c r="A7" s="15">
        <v>2</v>
      </c>
      <c r="B7" s="14" t="s">
        <v>9</v>
      </c>
      <c r="C7" s="10">
        <v>4</v>
      </c>
      <c r="D7" s="10">
        <v>0</v>
      </c>
      <c r="E7" s="10">
        <v>4</v>
      </c>
      <c r="F7" s="10">
        <v>4</v>
      </c>
      <c r="G7" s="10">
        <v>4</v>
      </c>
      <c r="H7" s="10">
        <v>0</v>
      </c>
      <c r="I7" s="10">
        <v>3</v>
      </c>
      <c r="J7" s="10">
        <v>2</v>
      </c>
      <c r="K7" s="10">
        <v>4</v>
      </c>
      <c r="L7" s="10">
        <v>4</v>
      </c>
      <c r="M7" s="10">
        <v>2</v>
      </c>
      <c r="N7" s="10">
        <v>3</v>
      </c>
      <c r="O7" s="10">
        <v>4</v>
      </c>
      <c r="P7" s="10">
        <v>0</v>
      </c>
      <c r="Q7" s="10">
        <v>3</v>
      </c>
      <c r="R7" s="10">
        <v>0</v>
      </c>
      <c r="S7" s="10">
        <v>3</v>
      </c>
      <c r="T7" s="10">
        <v>0</v>
      </c>
      <c r="U7" s="10">
        <v>3</v>
      </c>
      <c r="V7" s="10">
        <v>2</v>
      </c>
      <c r="W7" s="14">
        <f t="shared" ref="W7:W38" si="0">IF(C7="","",C7+G7+K7+O7+T7)</f>
        <v>16</v>
      </c>
      <c r="X7" s="14">
        <f t="shared" ref="X7:X38" si="1">IF(C7="","",F7+J7+M7+N7+S7)</f>
        <v>14</v>
      </c>
      <c r="Y7" s="14">
        <f t="shared" ref="Y7:Y38" si="2">IF(C7="","",D7+H7+P7+Q7+U7)</f>
        <v>6</v>
      </c>
      <c r="Z7" s="14">
        <f t="shared" ref="Z7:Z38" si="3">IF(C7="","",E7+I7+L7+R7+V7)</f>
        <v>13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повышенный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повышенный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пониженный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повышенный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повышенный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повышенный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повышенный показатель</v>
      </c>
    </row>
    <row r="8" spans="1:34" ht="16.5" x14ac:dyDescent="0.25">
      <c r="A8" s="15">
        <v>3</v>
      </c>
      <c r="B8" s="14" t="s">
        <v>10</v>
      </c>
      <c r="C8" s="10">
        <v>4</v>
      </c>
      <c r="D8" s="10">
        <v>4</v>
      </c>
      <c r="E8" s="10">
        <v>1</v>
      </c>
      <c r="F8" s="10">
        <v>1</v>
      </c>
      <c r="G8" s="10">
        <v>4</v>
      </c>
      <c r="H8" s="10">
        <v>0</v>
      </c>
      <c r="I8" s="10">
        <v>1</v>
      </c>
      <c r="J8" s="10">
        <v>2</v>
      </c>
      <c r="K8" s="10">
        <v>2</v>
      </c>
      <c r="L8" s="10">
        <v>2</v>
      </c>
      <c r="M8" s="10">
        <v>1</v>
      </c>
      <c r="N8" s="10">
        <v>1</v>
      </c>
      <c r="O8" s="10">
        <v>4</v>
      </c>
      <c r="P8" s="10">
        <v>0</v>
      </c>
      <c r="Q8" s="10">
        <v>1</v>
      </c>
      <c r="R8" s="10">
        <v>0</v>
      </c>
      <c r="S8" s="10">
        <v>0</v>
      </c>
      <c r="T8" s="10">
        <v>3</v>
      </c>
      <c r="U8" s="10">
        <v>2</v>
      </c>
      <c r="V8" s="10">
        <v>0</v>
      </c>
      <c r="W8" s="14">
        <f t="shared" si="0"/>
        <v>17</v>
      </c>
      <c r="X8" s="14">
        <f t="shared" si="1"/>
        <v>5</v>
      </c>
      <c r="Y8" s="14">
        <f t="shared" si="2"/>
        <v>7</v>
      </c>
      <c r="Z8" s="14">
        <f t="shared" si="3"/>
        <v>4</v>
      </c>
      <c r="AA8" s="17" t="str">
        <f t="shared" si="4"/>
        <v>высокий показатель</v>
      </c>
      <c r="AB8" s="17" t="str">
        <f t="shared" si="5"/>
        <v>пониженный показатель</v>
      </c>
      <c r="AC8" s="17" t="str">
        <f t="shared" si="6"/>
        <v>пониженный показатель</v>
      </c>
      <c r="AD8" s="17" t="str">
        <f t="shared" si="7"/>
        <v>низкий показатель</v>
      </c>
      <c r="AE8" s="9" t="str">
        <f t="shared" si="8"/>
        <v>высокий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4</v>
      </c>
      <c r="D9" s="10">
        <v>0</v>
      </c>
      <c r="E9" s="10">
        <v>1</v>
      </c>
      <c r="F9" s="10">
        <v>3</v>
      </c>
      <c r="G9" s="10">
        <v>4</v>
      </c>
      <c r="H9" s="10">
        <v>0</v>
      </c>
      <c r="I9" s="10">
        <v>2</v>
      </c>
      <c r="J9" s="10">
        <v>1</v>
      </c>
      <c r="K9" s="10">
        <v>4</v>
      </c>
      <c r="L9" s="10">
        <v>4</v>
      </c>
      <c r="M9" s="10">
        <v>3</v>
      </c>
      <c r="N9" s="10">
        <v>1</v>
      </c>
      <c r="O9" s="10">
        <v>1</v>
      </c>
      <c r="P9" s="10">
        <v>0</v>
      </c>
      <c r="Q9" s="10">
        <v>2</v>
      </c>
      <c r="R9" s="10">
        <v>0</v>
      </c>
      <c r="S9" s="10">
        <v>1</v>
      </c>
      <c r="T9" s="10">
        <v>3</v>
      </c>
      <c r="U9" s="10">
        <v>2</v>
      </c>
      <c r="V9" s="10">
        <v>0</v>
      </c>
      <c r="W9" s="14">
        <f t="shared" si="0"/>
        <v>16</v>
      </c>
      <c r="X9" s="14">
        <f t="shared" si="1"/>
        <v>9</v>
      </c>
      <c r="Y9" s="14">
        <f t="shared" si="2"/>
        <v>4</v>
      </c>
      <c r="Z9" s="14">
        <f t="shared" si="3"/>
        <v>7</v>
      </c>
      <c r="AA9" s="17" t="str">
        <f t="shared" si="4"/>
        <v>повышенный показатель</v>
      </c>
      <c r="AB9" s="17" t="str">
        <f t="shared" si="5"/>
        <v>средний показатель</v>
      </c>
      <c r="AC9" s="17" t="str">
        <f t="shared" si="6"/>
        <v>низкий показатель</v>
      </c>
      <c r="AD9" s="17" t="str">
        <f t="shared" si="7"/>
        <v>пониженный показатель</v>
      </c>
      <c r="AE9" s="9" t="str">
        <f t="shared" si="8"/>
        <v>повышенный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4</v>
      </c>
      <c r="D10" s="10">
        <v>2</v>
      </c>
      <c r="E10" s="10">
        <v>1</v>
      </c>
      <c r="F10" s="10">
        <v>0</v>
      </c>
      <c r="G10" s="10">
        <v>3</v>
      </c>
      <c r="H10" s="10">
        <v>0</v>
      </c>
      <c r="I10" s="10">
        <v>2</v>
      </c>
      <c r="J10" s="10">
        <v>1</v>
      </c>
      <c r="K10" s="10">
        <v>4</v>
      </c>
      <c r="L10" s="10">
        <v>2</v>
      </c>
      <c r="M10" s="10">
        <v>1</v>
      </c>
      <c r="N10" s="10">
        <v>2</v>
      </c>
      <c r="O10" s="10">
        <v>4</v>
      </c>
      <c r="P10" s="10">
        <v>2</v>
      </c>
      <c r="Q10" s="10">
        <v>0</v>
      </c>
      <c r="R10" s="10">
        <v>0</v>
      </c>
      <c r="S10" s="10">
        <v>1</v>
      </c>
      <c r="T10" s="10">
        <v>2</v>
      </c>
      <c r="U10" s="10">
        <v>1</v>
      </c>
      <c r="V10" s="10">
        <v>0</v>
      </c>
      <c r="W10" s="14">
        <f t="shared" si="0"/>
        <v>17</v>
      </c>
      <c r="X10" s="14">
        <f t="shared" si="1"/>
        <v>5</v>
      </c>
      <c r="Y10" s="14">
        <f t="shared" si="2"/>
        <v>5</v>
      </c>
      <c r="Z10" s="14">
        <f t="shared" si="3"/>
        <v>5</v>
      </c>
      <c r="AA10" s="17" t="str">
        <f t="shared" si="4"/>
        <v>высокий показатель</v>
      </c>
      <c r="AB10" s="17" t="str">
        <f t="shared" si="5"/>
        <v>пониженный показатель</v>
      </c>
      <c r="AC10" s="17" t="str">
        <f t="shared" si="6"/>
        <v>пониженный показатель</v>
      </c>
      <c r="AD10" s="17" t="str">
        <f t="shared" si="7"/>
        <v>пониженный показатель</v>
      </c>
      <c r="AE10" s="9" t="str">
        <f t="shared" si="8"/>
        <v>высокий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2</v>
      </c>
      <c r="D11" s="10">
        <v>1</v>
      </c>
      <c r="E11" s="10">
        <v>4</v>
      </c>
      <c r="F11" s="10">
        <v>4</v>
      </c>
      <c r="G11" s="10">
        <v>4</v>
      </c>
      <c r="H11" s="10">
        <v>0</v>
      </c>
      <c r="I11" s="10">
        <v>4</v>
      </c>
      <c r="J11" s="10">
        <v>0</v>
      </c>
      <c r="K11" s="10">
        <v>4</v>
      </c>
      <c r="L11" s="10">
        <v>4</v>
      </c>
      <c r="M11" s="10">
        <v>0</v>
      </c>
      <c r="N11" s="10">
        <v>0</v>
      </c>
      <c r="O11" s="10">
        <v>4</v>
      </c>
      <c r="P11" s="10">
        <v>4</v>
      </c>
      <c r="Q11" s="10">
        <v>0</v>
      </c>
      <c r="R11" s="10">
        <v>0</v>
      </c>
      <c r="S11" s="10">
        <v>0</v>
      </c>
      <c r="T11" s="10">
        <v>4</v>
      </c>
      <c r="U11" s="10">
        <v>0</v>
      </c>
      <c r="V11" s="10">
        <v>4</v>
      </c>
      <c r="W11" s="14">
        <f t="shared" si="0"/>
        <v>18</v>
      </c>
      <c r="X11" s="14">
        <f t="shared" si="1"/>
        <v>4</v>
      </c>
      <c r="Y11" s="14">
        <f t="shared" si="2"/>
        <v>5</v>
      </c>
      <c r="Z11" s="14">
        <f t="shared" si="3"/>
        <v>16</v>
      </c>
      <c r="AA11" s="17" t="str">
        <f t="shared" si="4"/>
        <v>высокий показатель</v>
      </c>
      <c r="AB11" s="17" t="str">
        <f t="shared" si="5"/>
        <v>низкий показатель</v>
      </c>
      <c r="AC11" s="17" t="str">
        <f t="shared" si="6"/>
        <v>пониженный показатель</v>
      </c>
      <c r="AD11" s="17" t="str">
        <f t="shared" si="7"/>
        <v>повышенный показатель</v>
      </c>
      <c r="AE11" s="9" t="str">
        <f t="shared" si="8"/>
        <v>высокий показатель</v>
      </c>
      <c r="AF11" s="9" t="str">
        <f t="shared" si="9"/>
        <v>средний показатель</v>
      </c>
      <c r="AG11" s="9" t="str">
        <f t="shared" si="10"/>
        <v>средний показатель</v>
      </c>
      <c r="AH11" s="9" t="str">
        <f t="shared" si="11"/>
        <v>повышенный показатель</v>
      </c>
    </row>
    <row r="12" spans="1:34" ht="16.5" x14ac:dyDescent="0.25">
      <c r="A12" s="15">
        <v>7</v>
      </c>
      <c r="B12" s="14" t="s">
        <v>14</v>
      </c>
      <c r="C12" s="10">
        <v>3</v>
      </c>
      <c r="D12" s="10">
        <v>2</v>
      </c>
      <c r="E12" s="10">
        <v>1</v>
      </c>
      <c r="F12" s="10">
        <v>2</v>
      </c>
      <c r="G12" s="10">
        <v>4</v>
      </c>
      <c r="H12" s="10">
        <v>0</v>
      </c>
      <c r="I12" s="10">
        <v>3</v>
      </c>
      <c r="J12" s="10">
        <v>0</v>
      </c>
      <c r="K12" s="10">
        <v>3</v>
      </c>
      <c r="L12" s="10">
        <v>2</v>
      </c>
      <c r="M12" s="10">
        <v>0</v>
      </c>
      <c r="N12" s="10">
        <v>0</v>
      </c>
      <c r="O12" s="10">
        <v>4</v>
      </c>
      <c r="P12" s="10">
        <v>0</v>
      </c>
      <c r="Q12" s="10">
        <v>0</v>
      </c>
      <c r="R12" s="10">
        <v>2</v>
      </c>
      <c r="S12" s="10">
        <v>0</v>
      </c>
      <c r="T12" s="10">
        <v>4</v>
      </c>
      <c r="U12" s="10">
        <v>0</v>
      </c>
      <c r="V12" s="10">
        <v>0</v>
      </c>
      <c r="W12" s="14">
        <f t="shared" si="0"/>
        <v>18</v>
      </c>
      <c r="X12" s="14">
        <f t="shared" si="1"/>
        <v>2</v>
      </c>
      <c r="Y12" s="14">
        <f t="shared" si="2"/>
        <v>2</v>
      </c>
      <c r="Z12" s="14">
        <f t="shared" si="3"/>
        <v>8</v>
      </c>
      <c r="AA12" s="17" t="str">
        <f t="shared" si="4"/>
        <v>высокий показатель</v>
      </c>
      <c r="AB12" s="17" t="str">
        <f t="shared" si="5"/>
        <v>низкий показатель</v>
      </c>
      <c r="AC12" s="17" t="str">
        <f t="shared" si="6"/>
        <v>низкий показатель</v>
      </c>
      <c r="AD12" s="17" t="str">
        <f t="shared" si="7"/>
        <v>пониженный показатель</v>
      </c>
      <c r="AE12" s="9" t="str">
        <f t="shared" si="8"/>
        <v>высокий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3</v>
      </c>
      <c r="D13" s="10">
        <v>1</v>
      </c>
      <c r="E13" s="10">
        <v>2</v>
      </c>
      <c r="F13" s="10">
        <v>0</v>
      </c>
      <c r="G13" s="10">
        <v>4</v>
      </c>
      <c r="H13" s="10">
        <v>0</v>
      </c>
      <c r="I13" s="10">
        <v>2</v>
      </c>
      <c r="J13" s="10">
        <v>3</v>
      </c>
      <c r="K13" s="10">
        <v>4</v>
      </c>
      <c r="L13" s="10">
        <v>4</v>
      </c>
      <c r="M13" s="10">
        <v>0</v>
      </c>
      <c r="N13" s="10">
        <v>0</v>
      </c>
      <c r="O13" s="10">
        <v>3</v>
      </c>
      <c r="P13" s="10">
        <v>0</v>
      </c>
      <c r="Q13" s="10">
        <v>2</v>
      </c>
      <c r="R13" s="10">
        <v>3</v>
      </c>
      <c r="S13" s="10">
        <v>0</v>
      </c>
      <c r="T13" s="10">
        <v>1</v>
      </c>
      <c r="U13" s="10">
        <v>0</v>
      </c>
      <c r="V13" s="10">
        <v>4</v>
      </c>
      <c r="W13" s="14">
        <f t="shared" si="0"/>
        <v>15</v>
      </c>
      <c r="X13" s="14">
        <f t="shared" si="1"/>
        <v>3</v>
      </c>
      <c r="Y13" s="14">
        <f t="shared" si="2"/>
        <v>3</v>
      </c>
      <c r="Z13" s="14">
        <f t="shared" si="3"/>
        <v>15</v>
      </c>
      <c r="AA13" s="17" t="str">
        <f t="shared" si="4"/>
        <v>повышенный показатель</v>
      </c>
      <c r="AB13" s="17" t="str">
        <f t="shared" si="5"/>
        <v>низкий показатель</v>
      </c>
      <c r="AC13" s="17" t="str">
        <f t="shared" si="6"/>
        <v>низкий показатель</v>
      </c>
      <c r="AD13" s="17" t="str">
        <f t="shared" si="7"/>
        <v>повышенный показатель</v>
      </c>
      <c r="AE13" s="9" t="str">
        <f t="shared" si="8"/>
        <v>повышенный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повышенный показатель</v>
      </c>
    </row>
    <row r="14" spans="1:34" ht="16.5" x14ac:dyDescent="0.25">
      <c r="A14" s="15">
        <v>9</v>
      </c>
      <c r="B14" s="14" t="s">
        <v>16</v>
      </c>
      <c r="C14" s="10">
        <v>3</v>
      </c>
      <c r="D14" s="10">
        <v>0</v>
      </c>
      <c r="E14" s="10">
        <v>1</v>
      </c>
      <c r="F14" s="10">
        <v>1</v>
      </c>
      <c r="G14" s="10">
        <v>4</v>
      </c>
      <c r="H14" s="10">
        <v>0</v>
      </c>
      <c r="I14" s="10">
        <v>2</v>
      </c>
      <c r="J14" s="10">
        <v>2</v>
      </c>
      <c r="K14" s="10">
        <v>4</v>
      </c>
      <c r="L14" s="10">
        <v>4</v>
      </c>
      <c r="M14" s="10">
        <v>2</v>
      </c>
      <c r="N14" s="10">
        <v>0</v>
      </c>
      <c r="O14" s="10">
        <v>4</v>
      </c>
      <c r="P14" s="10">
        <v>0</v>
      </c>
      <c r="Q14" s="10">
        <v>1</v>
      </c>
      <c r="R14" s="10">
        <v>0</v>
      </c>
      <c r="S14" s="10">
        <v>0</v>
      </c>
      <c r="T14" s="10">
        <v>4</v>
      </c>
      <c r="U14" s="10">
        <v>0</v>
      </c>
      <c r="V14" s="10">
        <v>4</v>
      </c>
      <c r="W14" s="14">
        <f t="shared" si="0"/>
        <v>19</v>
      </c>
      <c r="X14" s="14">
        <f t="shared" si="1"/>
        <v>5</v>
      </c>
      <c r="Y14" s="14">
        <f t="shared" si="2"/>
        <v>1</v>
      </c>
      <c r="Z14" s="14">
        <f t="shared" si="3"/>
        <v>11</v>
      </c>
      <c r="AA14" s="17" t="str">
        <f t="shared" si="4"/>
        <v>высокий показатель</v>
      </c>
      <c r="AB14" s="17" t="str">
        <f t="shared" si="5"/>
        <v>пониженный показатель</v>
      </c>
      <c r="AC14" s="17" t="str">
        <f t="shared" si="6"/>
        <v>низкий показатель</v>
      </c>
      <c r="AD14" s="17" t="str">
        <f t="shared" si="7"/>
        <v>средний показатель</v>
      </c>
      <c r="AE14" s="9" t="str">
        <f t="shared" si="8"/>
        <v>высокий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средний показатель</v>
      </c>
    </row>
    <row r="15" spans="1:34" ht="16.5" x14ac:dyDescent="0.25">
      <c r="A15" s="15">
        <v>10</v>
      </c>
      <c r="B15" s="14" t="s">
        <v>17</v>
      </c>
      <c r="C15" s="10">
        <v>4</v>
      </c>
      <c r="D15" s="10">
        <v>4</v>
      </c>
      <c r="E15" s="10">
        <v>2</v>
      </c>
      <c r="F15" s="10">
        <v>4</v>
      </c>
      <c r="G15" s="10">
        <v>0</v>
      </c>
      <c r="H15" s="10">
        <v>4</v>
      </c>
      <c r="I15" s="10">
        <v>4</v>
      </c>
      <c r="J15" s="10">
        <v>4</v>
      </c>
      <c r="K15" s="10">
        <v>4</v>
      </c>
      <c r="L15" s="10">
        <v>4</v>
      </c>
      <c r="M15" s="10">
        <v>3</v>
      </c>
      <c r="N15" s="10">
        <v>2</v>
      </c>
      <c r="O15" s="10">
        <v>4</v>
      </c>
      <c r="P15" s="10">
        <v>4</v>
      </c>
      <c r="Q15" s="10">
        <v>2</v>
      </c>
      <c r="R15" s="10">
        <v>4</v>
      </c>
      <c r="S15" s="10">
        <v>3</v>
      </c>
      <c r="T15" s="10">
        <v>4</v>
      </c>
      <c r="U15" s="10">
        <v>3</v>
      </c>
      <c r="V15" s="10">
        <v>1</v>
      </c>
      <c r="W15" s="14">
        <f t="shared" si="0"/>
        <v>16</v>
      </c>
      <c r="X15" s="14">
        <f t="shared" si="1"/>
        <v>16</v>
      </c>
      <c r="Y15" s="14">
        <f t="shared" si="2"/>
        <v>17</v>
      </c>
      <c r="Z15" s="14">
        <f t="shared" si="3"/>
        <v>15</v>
      </c>
      <c r="AA15" s="17" t="str">
        <f t="shared" si="4"/>
        <v>повышенный показатель</v>
      </c>
      <c r="AB15" s="17" t="str">
        <f t="shared" si="5"/>
        <v>повышенный показатель</v>
      </c>
      <c r="AC15" s="17" t="str">
        <f t="shared" si="6"/>
        <v>высокий показатель</v>
      </c>
      <c r="AD15" s="17" t="str">
        <f t="shared" si="7"/>
        <v>повышенный показатель</v>
      </c>
      <c r="AE15" s="9" t="str">
        <f t="shared" si="8"/>
        <v>повышенный показатель</v>
      </c>
      <c r="AF15" s="9" t="str">
        <f t="shared" si="9"/>
        <v>повышенный показатель</v>
      </c>
      <c r="AG15" s="9" t="str">
        <f t="shared" si="10"/>
        <v>высокий показатель</v>
      </c>
      <c r="AH15" s="9" t="str">
        <f t="shared" si="11"/>
        <v>повышенный показатель</v>
      </c>
    </row>
    <row r="16" spans="1:34" ht="16.5" x14ac:dyDescent="0.25">
      <c r="A16" s="15">
        <v>11</v>
      </c>
      <c r="B16" s="14" t="s">
        <v>18</v>
      </c>
      <c r="C16" s="10">
        <v>0</v>
      </c>
      <c r="D16" s="10">
        <v>2</v>
      </c>
      <c r="E16" s="10">
        <v>4</v>
      </c>
      <c r="F16" s="10">
        <v>2</v>
      </c>
      <c r="G16" s="10">
        <v>0</v>
      </c>
      <c r="H16" s="10">
        <v>0</v>
      </c>
      <c r="I16" s="10">
        <v>4</v>
      </c>
      <c r="J16" s="10">
        <v>0</v>
      </c>
      <c r="K16" s="10">
        <v>4</v>
      </c>
      <c r="L16" s="10">
        <v>4</v>
      </c>
      <c r="M16" s="10">
        <v>4</v>
      </c>
      <c r="N16" s="10">
        <v>4</v>
      </c>
      <c r="O16" s="10">
        <v>2</v>
      </c>
      <c r="P16" s="10">
        <v>0</v>
      </c>
      <c r="Q16" s="10">
        <v>2</v>
      </c>
      <c r="R16" s="10">
        <v>4</v>
      </c>
      <c r="S16" s="10">
        <v>2</v>
      </c>
      <c r="T16" s="10">
        <v>4</v>
      </c>
      <c r="U16" s="10">
        <v>4</v>
      </c>
      <c r="V16" s="10">
        <v>2</v>
      </c>
      <c r="W16" s="14">
        <f t="shared" si="0"/>
        <v>10</v>
      </c>
      <c r="X16" s="14">
        <f t="shared" si="1"/>
        <v>12</v>
      </c>
      <c r="Y16" s="14">
        <f t="shared" si="2"/>
        <v>8</v>
      </c>
      <c r="Z16" s="14">
        <f t="shared" si="3"/>
        <v>18</v>
      </c>
      <c r="AA16" s="17" t="str">
        <f t="shared" si="4"/>
        <v>средний показатель</v>
      </c>
      <c r="AB16" s="17" t="str">
        <f t="shared" si="5"/>
        <v>средний показатель</v>
      </c>
      <c r="AC16" s="17" t="str">
        <f t="shared" si="6"/>
        <v>пониженный показатель</v>
      </c>
      <c r="AD16" s="17" t="str">
        <f t="shared" si="7"/>
        <v>высокий показатель</v>
      </c>
      <c r="AE16" s="9" t="str">
        <f t="shared" si="8"/>
        <v>средний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высокий показатель</v>
      </c>
    </row>
    <row r="17" spans="1:34" ht="16.5" x14ac:dyDescent="0.25">
      <c r="A17" s="15">
        <v>12</v>
      </c>
      <c r="B17" s="14" t="s">
        <v>19</v>
      </c>
      <c r="C17" s="10">
        <v>4</v>
      </c>
      <c r="D17" s="10">
        <v>0</v>
      </c>
      <c r="E17" s="10">
        <v>0</v>
      </c>
      <c r="F17" s="10">
        <v>4</v>
      </c>
      <c r="G17" s="10">
        <v>4</v>
      </c>
      <c r="H17" s="10">
        <v>1</v>
      </c>
      <c r="I17" s="10">
        <v>0</v>
      </c>
      <c r="J17" s="10">
        <v>0</v>
      </c>
      <c r="K17" s="10">
        <v>4</v>
      </c>
      <c r="L17" s="10">
        <v>1</v>
      </c>
      <c r="M17" s="10">
        <v>0</v>
      </c>
      <c r="N17" s="10">
        <v>1</v>
      </c>
      <c r="O17" s="10">
        <v>4</v>
      </c>
      <c r="P17" s="10">
        <v>0</v>
      </c>
      <c r="Q17" s="10">
        <v>0</v>
      </c>
      <c r="R17" s="10">
        <v>1</v>
      </c>
      <c r="S17" s="10">
        <v>0</v>
      </c>
      <c r="T17" s="10">
        <v>4</v>
      </c>
      <c r="U17" s="10">
        <v>0</v>
      </c>
      <c r="V17" s="10">
        <v>1</v>
      </c>
      <c r="W17" s="14">
        <f t="shared" si="0"/>
        <v>20</v>
      </c>
      <c r="X17" s="14">
        <f t="shared" si="1"/>
        <v>5</v>
      </c>
      <c r="Y17" s="14">
        <f t="shared" si="2"/>
        <v>1</v>
      </c>
      <c r="Z17" s="14">
        <f t="shared" si="3"/>
        <v>3</v>
      </c>
      <c r="AA17" s="17" t="str">
        <f t="shared" si="4"/>
        <v>высокий показатель</v>
      </c>
      <c r="AB17" s="17" t="str">
        <f t="shared" si="5"/>
        <v>пониженный показатель</v>
      </c>
      <c r="AC17" s="17" t="str">
        <f t="shared" si="6"/>
        <v>низкий показатель</v>
      </c>
      <c r="AD17" s="17" t="str">
        <f t="shared" si="7"/>
        <v>низкий показатель</v>
      </c>
      <c r="AE17" s="9" t="str">
        <f t="shared" si="8"/>
        <v>высокий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2</v>
      </c>
      <c r="D18" s="10">
        <v>4</v>
      </c>
      <c r="E18" s="10">
        <v>0</v>
      </c>
      <c r="F18" s="10">
        <v>1</v>
      </c>
      <c r="G18" s="10">
        <v>2</v>
      </c>
      <c r="H18" s="10">
        <v>4</v>
      </c>
      <c r="I18" s="10">
        <v>3</v>
      </c>
      <c r="J18" s="10">
        <v>1</v>
      </c>
      <c r="K18" s="10">
        <v>3</v>
      </c>
      <c r="L18" s="10">
        <v>3</v>
      </c>
      <c r="M18" s="10">
        <v>0</v>
      </c>
      <c r="N18" s="10">
        <v>0</v>
      </c>
      <c r="O18" s="10">
        <v>3</v>
      </c>
      <c r="P18" s="10">
        <v>4</v>
      </c>
      <c r="Q18" s="10">
        <v>4</v>
      </c>
      <c r="R18" s="10">
        <v>1</v>
      </c>
      <c r="S18" s="10">
        <v>2</v>
      </c>
      <c r="T18" s="10">
        <v>2</v>
      </c>
      <c r="U18" s="10">
        <v>3</v>
      </c>
      <c r="V18" s="10">
        <v>1</v>
      </c>
      <c r="W18" s="14">
        <f t="shared" si="0"/>
        <v>12</v>
      </c>
      <c r="X18" s="14">
        <f t="shared" si="1"/>
        <v>4</v>
      </c>
      <c r="Y18" s="14">
        <f t="shared" si="2"/>
        <v>19</v>
      </c>
      <c r="Z18" s="14">
        <f t="shared" si="3"/>
        <v>8</v>
      </c>
      <c r="AA18" s="17" t="str">
        <f t="shared" si="4"/>
        <v>средний показатель</v>
      </c>
      <c r="AB18" s="17" t="str">
        <f t="shared" si="5"/>
        <v>низкий показатель</v>
      </c>
      <c r="AC18" s="17" t="str">
        <f t="shared" si="6"/>
        <v>высокий показатель</v>
      </c>
      <c r="AD18" s="17" t="str">
        <f t="shared" si="7"/>
        <v>пониженный показатель</v>
      </c>
      <c r="AE18" s="9" t="str">
        <f t="shared" si="8"/>
        <v>средний показатель</v>
      </c>
      <c r="AF18" s="9" t="str">
        <f t="shared" si="9"/>
        <v>средний показатель</v>
      </c>
      <c r="AG18" s="9" t="str">
        <f t="shared" si="10"/>
        <v>высокий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3</v>
      </c>
      <c r="D19" s="10">
        <v>0</v>
      </c>
      <c r="E19" s="10">
        <v>1</v>
      </c>
      <c r="F19" s="10">
        <v>3</v>
      </c>
      <c r="G19" s="10">
        <v>4</v>
      </c>
      <c r="H19" s="10">
        <v>0</v>
      </c>
      <c r="I19" s="10">
        <v>0</v>
      </c>
      <c r="J19" s="10">
        <v>0</v>
      </c>
      <c r="K19" s="10">
        <v>3</v>
      </c>
      <c r="L19" s="10">
        <v>1</v>
      </c>
      <c r="M19" s="10">
        <v>0</v>
      </c>
      <c r="N19" s="10">
        <v>0</v>
      </c>
      <c r="O19" s="10">
        <v>4</v>
      </c>
      <c r="P19" s="10">
        <v>0</v>
      </c>
      <c r="Q19" s="10">
        <v>0</v>
      </c>
      <c r="R19" s="10">
        <v>2</v>
      </c>
      <c r="S19" s="10">
        <v>0</v>
      </c>
      <c r="T19" s="10">
        <v>4</v>
      </c>
      <c r="U19" s="10">
        <v>4</v>
      </c>
      <c r="V19" s="10">
        <v>3</v>
      </c>
      <c r="W19" s="14">
        <f t="shared" si="0"/>
        <v>18</v>
      </c>
      <c r="X19" s="14">
        <f t="shared" si="1"/>
        <v>3</v>
      </c>
      <c r="Y19" s="14">
        <f t="shared" si="2"/>
        <v>4</v>
      </c>
      <c r="Z19" s="14">
        <f t="shared" si="3"/>
        <v>7</v>
      </c>
      <c r="AA19" s="17" t="str">
        <f t="shared" si="4"/>
        <v>высокий показатель</v>
      </c>
      <c r="AB19" s="17" t="str">
        <f t="shared" si="5"/>
        <v>низкий показатель</v>
      </c>
      <c r="AC19" s="17" t="str">
        <f t="shared" si="6"/>
        <v>низкий показатель</v>
      </c>
      <c r="AD19" s="17" t="str">
        <f t="shared" si="7"/>
        <v>пониженный показатель</v>
      </c>
      <c r="AE19" s="9" t="str">
        <f t="shared" si="8"/>
        <v>высокий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3</v>
      </c>
      <c r="D20" s="10">
        <v>0</v>
      </c>
      <c r="E20" s="10">
        <v>1</v>
      </c>
      <c r="F20" s="10">
        <v>2</v>
      </c>
      <c r="G20" s="10">
        <v>4</v>
      </c>
      <c r="H20" s="10">
        <v>1</v>
      </c>
      <c r="I20" s="10">
        <v>2</v>
      </c>
      <c r="J20" s="10">
        <v>3</v>
      </c>
      <c r="K20" s="10">
        <v>2</v>
      </c>
      <c r="L20" s="10">
        <v>2</v>
      </c>
      <c r="M20" s="10">
        <v>1</v>
      </c>
      <c r="N20" s="10">
        <v>1</v>
      </c>
      <c r="O20" s="10">
        <v>3</v>
      </c>
      <c r="P20" s="10">
        <v>0</v>
      </c>
      <c r="Q20" s="10">
        <v>1</v>
      </c>
      <c r="R20" s="10">
        <v>1</v>
      </c>
      <c r="S20" s="10">
        <v>1</v>
      </c>
      <c r="T20" s="10">
        <v>3</v>
      </c>
      <c r="U20" s="10">
        <v>2</v>
      </c>
      <c r="V20" s="10">
        <v>4</v>
      </c>
      <c r="W20" s="14">
        <f t="shared" si="0"/>
        <v>15</v>
      </c>
      <c r="X20" s="14">
        <f t="shared" si="1"/>
        <v>8</v>
      </c>
      <c r="Y20" s="14">
        <f t="shared" si="2"/>
        <v>4</v>
      </c>
      <c r="Z20" s="14">
        <f t="shared" si="3"/>
        <v>10</v>
      </c>
      <c r="AA20" s="17" t="str">
        <f t="shared" si="4"/>
        <v>повышенный показатель</v>
      </c>
      <c r="AB20" s="17" t="str">
        <f t="shared" si="5"/>
        <v>пониженный показатель</v>
      </c>
      <c r="AC20" s="17" t="str">
        <f t="shared" si="6"/>
        <v>низкий показатель</v>
      </c>
      <c r="AD20" s="17" t="str">
        <f t="shared" si="7"/>
        <v>средний показатель</v>
      </c>
      <c r="AE20" s="9" t="str">
        <f t="shared" si="8"/>
        <v>повышенный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4</v>
      </c>
      <c r="D21" s="10">
        <v>0</v>
      </c>
      <c r="E21" s="10">
        <v>2</v>
      </c>
      <c r="F21" s="10">
        <v>0</v>
      </c>
      <c r="G21" s="10">
        <v>4</v>
      </c>
      <c r="H21" s="10">
        <v>0</v>
      </c>
      <c r="I21" s="10">
        <v>3</v>
      </c>
      <c r="J21" s="10">
        <v>3</v>
      </c>
      <c r="K21" s="10">
        <v>4</v>
      </c>
      <c r="L21" s="10">
        <v>4</v>
      </c>
      <c r="M21" s="10">
        <v>0</v>
      </c>
      <c r="N21" s="10">
        <v>0</v>
      </c>
      <c r="O21" s="10">
        <v>4</v>
      </c>
      <c r="P21" s="10">
        <v>0</v>
      </c>
      <c r="Q21" s="10">
        <v>0</v>
      </c>
      <c r="R21" s="10">
        <v>1</v>
      </c>
      <c r="S21" s="10">
        <v>0</v>
      </c>
      <c r="T21" s="10">
        <v>4</v>
      </c>
      <c r="U21" s="10">
        <v>2</v>
      </c>
      <c r="V21" s="10">
        <v>2</v>
      </c>
      <c r="W21" s="14">
        <f t="shared" si="0"/>
        <v>20</v>
      </c>
      <c r="X21" s="14">
        <f t="shared" si="1"/>
        <v>3</v>
      </c>
      <c r="Y21" s="14">
        <f t="shared" si="2"/>
        <v>2</v>
      </c>
      <c r="Z21" s="14">
        <f t="shared" si="3"/>
        <v>12</v>
      </c>
      <c r="AA21" s="17" t="str">
        <f t="shared" si="4"/>
        <v>высокий показатель</v>
      </c>
      <c r="AB21" s="17" t="str">
        <f t="shared" si="5"/>
        <v>низкий показатель</v>
      </c>
      <c r="AC21" s="17" t="str">
        <f t="shared" si="6"/>
        <v>низкий показатель</v>
      </c>
      <c r="AD21" s="17" t="str">
        <f t="shared" si="7"/>
        <v>средний показатель</v>
      </c>
      <c r="AE21" s="9" t="str">
        <f t="shared" si="8"/>
        <v>высокий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3</v>
      </c>
      <c r="D22" s="10">
        <v>0</v>
      </c>
      <c r="E22" s="10">
        <v>0</v>
      </c>
      <c r="F22" s="10">
        <v>2</v>
      </c>
      <c r="G22" s="10">
        <v>4</v>
      </c>
      <c r="H22" s="10">
        <v>0</v>
      </c>
      <c r="I22" s="10">
        <v>4</v>
      </c>
      <c r="J22" s="10">
        <v>2</v>
      </c>
      <c r="K22" s="10">
        <v>4</v>
      </c>
      <c r="L22" s="10">
        <v>1</v>
      </c>
      <c r="M22" s="10">
        <v>0</v>
      </c>
      <c r="N22" s="10">
        <v>1</v>
      </c>
      <c r="O22" s="10">
        <v>4</v>
      </c>
      <c r="P22" s="10">
        <v>0</v>
      </c>
      <c r="Q22" s="10">
        <v>2</v>
      </c>
      <c r="R22" s="10">
        <v>0</v>
      </c>
      <c r="S22" s="10">
        <v>0</v>
      </c>
      <c r="T22" s="10">
        <v>3</v>
      </c>
      <c r="U22" s="10">
        <v>0</v>
      </c>
      <c r="V22" s="10">
        <v>0</v>
      </c>
      <c r="W22" s="14">
        <f t="shared" si="0"/>
        <v>18</v>
      </c>
      <c r="X22" s="14">
        <f t="shared" si="1"/>
        <v>5</v>
      </c>
      <c r="Y22" s="14">
        <f t="shared" si="2"/>
        <v>2</v>
      </c>
      <c r="Z22" s="14">
        <f t="shared" si="3"/>
        <v>5</v>
      </c>
      <c r="AA22" s="17" t="str">
        <f t="shared" si="4"/>
        <v>высокий показатель</v>
      </c>
      <c r="AB22" s="17" t="str">
        <f t="shared" si="5"/>
        <v>пониженный показатель</v>
      </c>
      <c r="AC22" s="17" t="str">
        <f t="shared" si="6"/>
        <v>низкий показатель</v>
      </c>
      <c r="AD22" s="17" t="str">
        <f t="shared" si="7"/>
        <v>пониженный показатель</v>
      </c>
      <c r="AE22" s="9" t="str">
        <f t="shared" si="8"/>
        <v>высокий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1</v>
      </c>
      <c r="D23" s="10">
        <v>2</v>
      </c>
      <c r="E23" s="10">
        <v>2</v>
      </c>
      <c r="F23" s="10">
        <v>2</v>
      </c>
      <c r="G23" s="10">
        <v>2</v>
      </c>
      <c r="H23" s="10">
        <v>0</v>
      </c>
      <c r="I23" s="10">
        <v>3</v>
      </c>
      <c r="J23" s="10">
        <v>2</v>
      </c>
      <c r="K23" s="10">
        <v>3</v>
      </c>
      <c r="L23" s="10">
        <v>4</v>
      </c>
      <c r="M23" s="10">
        <v>3</v>
      </c>
      <c r="N23" s="10">
        <v>3</v>
      </c>
      <c r="O23" s="10">
        <v>2</v>
      </c>
      <c r="P23" s="10">
        <v>4</v>
      </c>
      <c r="Q23" s="10">
        <v>3</v>
      </c>
      <c r="R23" s="10">
        <v>1</v>
      </c>
      <c r="S23" s="10">
        <v>2</v>
      </c>
      <c r="T23" s="10">
        <v>2</v>
      </c>
      <c r="U23" s="10">
        <v>2</v>
      </c>
      <c r="V23" s="10">
        <v>3</v>
      </c>
      <c r="W23" s="14">
        <f t="shared" si="0"/>
        <v>10</v>
      </c>
      <c r="X23" s="14">
        <f t="shared" si="1"/>
        <v>12</v>
      </c>
      <c r="Y23" s="14">
        <f t="shared" si="2"/>
        <v>11</v>
      </c>
      <c r="Z23" s="14">
        <f t="shared" si="3"/>
        <v>13</v>
      </c>
      <c r="AA23" s="17" t="str">
        <f t="shared" si="4"/>
        <v>средний показатель</v>
      </c>
      <c r="AB23" s="17" t="str">
        <f t="shared" si="5"/>
        <v>средний показатель</v>
      </c>
      <c r="AC23" s="17" t="str">
        <f t="shared" si="6"/>
        <v>средний показатель</v>
      </c>
      <c r="AD23" s="17" t="str">
        <f t="shared" si="7"/>
        <v>повышенный показатель</v>
      </c>
      <c r="AE23" s="9" t="str">
        <f t="shared" si="8"/>
        <v>средний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повышенный показатель</v>
      </c>
    </row>
    <row r="24" spans="1:34" ht="16.5" x14ac:dyDescent="0.25">
      <c r="A24" s="15">
        <v>19</v>
      </c>
      <c r="B24" s="14" t="s">
        <v>26</v>
      </c>
      <c r="C24" s="10">
        <v>2</v>
      </c>
      <c r="D24" s="10">
        <v>2</v>
      </c>
      <c r="E24" s="10">
        <v>3</v>
      </c>
      <c r="F24" s="10">
        <v>1</v>
      </c>
      <c r="G24" s="10">
        <v>2</v>
      </c>
      <c r="H24" s="10">
        <v>0</v>
      </c>
      <c r="I24" s="10">
        <v>4</v>
      </c>
      <c r="J24" s="10">
        <v>3</v>
      </c>
      <c r="K24" s="10">
        <v>2</v>
      </c>
      <c r="L24" s="10">
        <v>3</v>
      </c>
      <c r="M24" s="10">
        <v>4</v>
      </c>
      <c r="N24" s="10">
        <v>2</v>
      </c>
      <c r="O24" s="10">
        <v>4</v>
      </c>
      <c r="P24" s="10">
        <v>4</v>
      </c>
      <c r="Q24" s="10">
        <v>2</v>
      </c>
      <c r="R24" s="10">
        <v>3</v>
      </c>
      <c r="S24" s="10">
        <v>2</v>
      </c>
      <c r="T24" s="10">
        <v>4</v>
      </c>
      <c r="U24" s="10">
        <v>4</v>
      </c>
      <c r="V24" s="10">
        <v>3</v>
      </c>
      <c r="W24" s="14">
        <f t="shared" si="0"/>
        <v>14</v>
      </c>
      <c r="X24" s="14">
        <f t="shared" si="1"/>
        <v>12</v>
      </c>
      <c r="Y24" s="14">
        <f t="shared" si="2"/>
        <v>12</v>
      </c>
      <c r="Z24" s="14">
        <f t="shared" si="3"/>
        <v>16</v>
      </c>
      <c r="AA24" s="17" t="str">
        <f t="shared" si="4"/>
        <v>повышенный показатель</v>
      </c>
      <c r="AB24" s="17" t="str">
        <f t="shared" si="5"/>
        <v>средний показатель</v>
      </c>
      <c r="AC24" s="17" t="str">
        <f t="shared" si="6"/>
        <v>средний показатель</v>
      </c>
      <c r="AD24" s="17" t="str">
        <f t="shared" si="7"/>
        <v>повышенный показатель</v>
      </c>
      <c r="AE24" s="9" t="str">
        <f t="shared" si="8"/>
        <v>повышенный показатель</v>
      </c>
      <c r="AF24" s="9" t="str">
        <f t="shared" si="9"/>
        <v>средний показатель</v>
      </c>
      <c r="AG24" s="9" t="str">
        <f t="shared" si="10"/>
        <v>средний показатель</v>
      </c>
      <c r="AH24" s="9" t="str">
        <f t="shared" si="11"/>
        <v>повышенный показатель</v>
      </c>
    </row>
    <row r="25" spans="1:34" x14ac:dyDescent="0.25">
      <c r="A25" s="15">
        <v>20</v>
      </c>
      <c r="B25" s="14" t="s">
        <v>27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4" t="str">
        <f t="shared" si="0"/>
        <v/>
      </c>
      <c r="X25" s="14" t="str">
        <f t="shared" si="1"/>
        <v/>
      </c>
      <c r="Y25" s="14" t="str">
        <f t="shared" si="2"/>
        <v/>
      </c>
      <c r="Z25" s="14" t="str">
        <f t="shared" si="3"/>
        <v/>
      </c>
      <c r="AA25" s="17" t="str">
        <f t="shared" si="4"/>
        <v/>
      </c>
      <c r="AB25" s="17" t="str">
        <f t="shared" si="5"/>
        <v/>
      </c>
      <c r="AC25" s="17" t="str">
        <f t="shared" si="6"/>
        <v/>
      </c>
      <c r="AD25" s="17" t="str">
        <f t="shared" si="7"/>
        <v/>
      </c>
      <c r="AE25" s="9" t="str">
        <f t="shared" si="8"/>
        <v/>
      </c>
      <c r="AF25" s="9" t="str">
        <f t="shared" si="9"/>
        <v/>
      </c>
      <c r="AG25" s="9" t="str">
        <f t="shared" si="10"/>
        <v/>
      </c>
      <c r="AH25" s="9" t="str">
        <f t="shared" si="11"/>
        <v/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19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9</v>
      </c>
      <c r="AB41" s="7">
        <f>COUNTIF(AB6:AB38,"высокий показатель")</f>
        <v>1</v>
      </c>
      <c r="AC41" s="7">
        <f>COUNTIF(AC6:AC38,"высокий показатель")</f>
        <v>2</v>
      </c>
      <c r="AD41" s="7">
        <f>COUNTIF(AD6:AD38,"высокий показатель")</f>
        <v>2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7</v>
      </c>
      <c r="AB42" s="7">
        <f>COUNTIF(AB6:AB38,"повышенный показатель")</f>
        <v>2</v>
      </c>
      <c r="AC42" s="7">
        <f>COUNTIF(AC6:AC38,"повышенный показатель")</f>
        <v>0</v>
      </c>
      <c r="AD42" s="7">
        <f>COUNTIF(AD6:AD38,"повышенный показатель")</f>
        <v>6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3</v>
      </c>
      <c r="AB43" s="7">
        <f>COUNTIF(AB6:AB38,"средний показатель")</f>
        <v>4</v>
      </c>
      <c r="AC43" s="7">
        <f>COUNTIF(AC6:AC38,"средний показатель")</f>
        <v>3</v>
      </c>
      <c r="AD43" s="7">
        <f>COUNTIF(AD6:AD38,"средний показатель")</f>
        <v>3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0</v>
      </c>
      <c r="AB44" s="7">
        <f>COUNTIF(AB6:AB38,"пониженный показатель")</f>
        <v>6</v>
      </c>
      <c r="AC44" s="7">
        <f>COUNTIF(AC6:AC38,"пониженный показатель")</f>
        <v>5</v>
      </c>
      <c r="AD44" s="7">
        <f>COUNTIF(AD6:AD38,"пониженный показатель")</f>
        <v>6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6</v>
      </c>
      <c r="AC45" s="7">
        <f>COUNTIF(AC6:AC38,"низкий показатель")</f>
        <v>9</v>
      </c>
      <c r="AD45" s="7">
        <f>COUNTIF(AD6:AD38,"низкий показатель")</f>
        <v>2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0</v>
      </c>
      <c r="AC46" s="7">
        <f>COUNTIF(AC6:AC38,"тенденция отсутствует")</f>
        <v>0</v>
      </c>
      <c r="AD46" s="7">
        <f>COUNTIF(AD6:AD38,"тенденция отсутствует")</f>
        <v>0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0.47368421052631576</v>
      </c>
      <c r="AB49" s="12">
        <f t="shared" ref="AB49:AD49" si="12">AB41/$B$39</f>
        <v>5.2631578947368418E-2</v>
      </c>
      <c r="AC49" s="12">
        <f t="shared" si="12"/>
        <v>0.10526315789473684</v>
      </c>
      <c r="AD49" s="12">
        <f t="shared" si="12"/>
        <v>0.10526315789473684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0.36842105263157893</v>
      </c>
      <c r="AB50" s="12">
        <f t="shared" si="13"/>
        <v>0.10526315789473684</v>
      </c>
      <c r="AC50" s="12">
        <f t="shared" si="13"/>
        <v>0</v>
      </c>
      <c r="AD50" s="12">
        <f t="shared" si="13"/>
        <v>0.31578947368421051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0.15789473684210525</v>
      </c>
      <c r="AB51" s="12">
        <f t="shared" si="13"/>
        <v>0.21052631578947367</v>
      </c>
      <c r="AC51" s="12">
        <f t="shared" si="13"/>
        <v>0.15789473684210525</v>
      </c>
      <c r="AD51" s="12">
        <f t="shared" si="13"/>
        <v>0.15789473684210525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</v>
      </c>
      <c r="AB52" s="12">
        <f t="shared" si="13"/>
        <v>0.31578947368421051</v>
      </c>
      <c r="AC52" s="12">
        <f t="shared" si="13"/>
        <v>0.26315789473684209</v>
      </c>
      <c r="AD52" s="12">
        <f t="shared" si="13"/>
        <v>0.31578947368421051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0.31578947368421051</v>
      </c>
      <c r="AC53" s="12">
        <f t="shared" si="13"/>
        <v>0.47368421052631576</v>
      </c>
      <c r="AD53" s="12">
        <f t="shared" si="13"/>
        <v>0.10526315789473684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</v>
      </c>
      <c r="AC54" s="12">
        <f t="shared" si="13"/>
        <v>0</v>
      </c>
      <c r="AD54" s="12">
        <f t="shared" si="13"/>
        <v>0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C3" sqref="C3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57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2</v>
      </c>
      <c r="D6" s="10">
        <v>0</v>
      </c>
      <c r="E6" s="10">
        <v>2</v>
      </c>
      <c r="F6" s="10">
        <v>2</v>
      </c>
      <c r="G6" s="10">
        <v>4</v>
      </c>
      <c r="H6" s="10">
        <v>0</v>
      </c>
      <c r="I6" s="10">
        <v>1</v>
      </c>
      <c r="J6" s="10">
        <v>1</v>
      </c>
      <c r="K6" s="10">
        <v>4</v>
      </c>
      <c r="L6" s="10">
        <v>2</v>
      </c>
      <c r="M6" s="10">
        <v>0</v>
      </c>
      <c r="N6" s="10">
        <v>2</v>
      </c>
      <c r="O6" s="10">
        <v>4</v>
      </c>
      <c r="P6" s="10">
        <v>0</v>
      </c>
      <c r="Q6" s="10">
        <v>2</v>
      </c>
      <c r="R6" s="10">
        <v>1</v>
      </c>
      <c r="S6" s="10">
        <v>0</v>
      </c>
      <c r="T6" s="10">
        <v>2</v>
      </c>
      <c r="U6" s="10">
        <v>2</v>
      </c>
      <c r="V6" s="10">
        <v>2</v>
      </c>
      <c r="W6" s="14">
        <f>IF(C6="","",C6+G6+K6+O6+T6)</f>
        <v>16</v>
      </c>
      <c r="X6" s="14">
        <f>IF(C6="","",F6+J6+M6+N6+S6)</f>
        <v>5</v>
      </c>
      <c r="Y6" s="14">
        <f>IF(C6="","",D6+H6+P6+Q6+U6)</f>
        <v>4</v>
      </c>
      <c r="Z6" s="14">
        <f>IF(C6="","",E6+I6+L6+R6+V6)</f>
        <v>8</v>
      </c>
      <c r="AA6" s="17" t="str">
        <f>IF(C6="","",IF(W6=0,"тенденция отсутствует",IF(W6&lt;=4,"низкий показатель",IF(W6&lt;=8,"пониженный показатель",AE6))))</f>
        <v>повышенный показатель</v>
      </c>
      <c r="AB6" s="17" t="str">
        <f>IF(C6="","",IF(X6=0,"тенденция отсутствует",IF(X6&lt;=4,"низкий показатель",IF(X6&lt;=8,"пониженный показатель",AF6))))</f>
        <v>пониженный показатель</v>
      </c>
      <c r="AC6" s="17" t="str">
        <f>IF(C6="","",IF(Y6=0,"тенденция отсутствует",IF(Y6&lt;=4,"низкий показатель",IF(Y6&lt;=8,"пониженный показатель",AG6))))</f>
        <v>низкий показатель</v>
      </c>
      <c r="AD6" s="17" t="str">
        <f>IF(C6="","",IF(Z6=0,"тенденция отсутствует",IF(Z6&lt;=4,"низкий показатель",IF(Z6&lt;=8,"пониженный показатель",AH6))))</f>
        <v>пониженный показатель</v>
      </c>
      <c r="AE6" s="9" t="str">
        <f>IF(C6="","",IF(W6&lt;=12,"средний показатель",IF(W6&lt;=16,"повышенный показатель",IF(W6&lt;=20,"высокий показатель"))))</f>
        <v>повышенный показатель</v>
      </c>
      <c r="AF6" s="9" t="str">
        <f>IF(C6="","",IF(X6&lt;=12,"средний показатель",IF(X6&lt;=16,"повышенный показатель",IF(X6&lt;=20,"высокий показатель"))))</f>
        <v>средний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4</v>
      </c>
      <c r="D7" s="10">
        <v>3</v>
      </c>
      <c r="E7" s="10">
        <v>1</v>
      </c>
      <c r="F7" s="10">
        <v>1</v>
      </c>
      <c r="G7" s="10">
        <v>4</v>
      </c>
      <c r="H7" s="10">
        <v>2</v>
      </c>
      <c r="I7" s="10">
        <v>2</v>
      </c>
      <c r="J7" s="10">
        <v>3</v>
      </c>
      <c r="K7" s="10">
        <v>4</v>
      </c>
      <c r="L7" s="10">
        <v>2</v>
      </c>
      <c r="M7" s="10">
        <v>1</v>
      </c>
      <c r="N7" s="10">
        <v>0</v>
      </c>
      <c r="O7" s="10">
        <v>4</v>
      </c>
      <c r="P7" s="10">
        <v>2</v>
      </c>
      <c r="Q7" s="10">
        <v>0</v>
      </c>
      <c r="R7" s="10">
        <v>2</v>
      </c>
      <c r="S7" s="10">
        <v>0</v>
      </c>
      <c r="T7" s="10">
        <v>4</v>
      </c>
      <c r="U7" s="10">
        <v>2</v>
      </c>
      <c r="V7" s="10">
        <v>3</v>
      </c>
      <c r="W7" s="14">
        <f t="shared" ref="W7:W38" si="0">IF(C7="","",C7+G7+K7+O7+T7)</f>
        <v>20</v>
      </c>
      <c r="X7" s="14">
        <f t="shared" ref="X7:X38" si="1">IF(C7="","",F7+J7+M7+N7+S7)</f>
        <v>5</v>
      </c>
      <c r="Y7" s="14">
        <f t="shared" ref="Y7:Y38" si="2">IF(C7="","",D7+H7+P7+Q7+U7)</f>
        <v>9</v>
      </c>
      <c r="Z7" s="14">
        <f t="shared" ref="Z7:Z38" si="3">IF(C7="","",E7+I7+L7+R7+V7)</f>
        <v>10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высокий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пониженный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средний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средний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высокий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средний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3</v>
      </c>
      <c r="D8" s="10">
        <v>0</v>
      </c>
      <c r="E8" s="10">
        <v>1</v>
      </c>
      <c r="F8" s="10">
        <v>2</v>
      </c>
      <c r="G8" s="10">
        <v>4</v>
      </c>
      <c r="H8" s="10">
        <v>0</v>
      </c>
      <c r="I8" s="10">
        <v>2</v>
      </c>
      <c r="J8" s="10">
        <v>0</v>
      </c>
      <c r="K8" s="10">
        <v>4</v>
      </c>
      <c r="L8" s="10">
        <v>3</v>
      </c>
      <c r="M8" s="10">
        <v>0</v>
      </c>
      <c r="N8" s="10">
        <v>0</v>
      </c>
      <c r="O8" s="10">
        <v>4</v>
      </c>
      <c r="P8" s="10">
        <v>0</v>
      </c>
      <c r="Q8" s="10">
        <v>0</v>
      </c>
      <c r="R8" s="10">
        <v>0</v>
      </c>
      <c r="S8" s="10">
        <v>0</v>
      </c>
      <c r="T8" s="10">
        <v>3</v>
      </c>
      <c r="U8" s="10">
        <v>0</v>
      </c>
      <c r="V8" s="10">
        <v>0</v>
      </c>
      <c r="W8" s="14">
        <f t="shared" si="0"/>
        <v>18</v>
      </c>
      <c r="X8" s="14">
        <f t="shared" si="1"/>
        <v>2</v>
      </c>
      <c r="Y8" s="14">
        <f t="shared" si="2"/>
        <v>0</v>
      </c>
      <c r="Z8" s="14">
        <f t="shared" si="3"/>
        <v>6</v>
      </c>
      <c r="AA8" s="17" t="str">
        <f t="shared" si="4"/>
        <v>высокий показатель</v>
      </c>
      <c r="AB8" s="17" t="str">
        <f t="shared" si="5"/>
        <v>низкий показатель</v>
      </c>
      <c r="AC8" s="17" t="str">
        <f t="shared" si="6"/>
        <v>тенденция отсутствует</v>
      </c>
      <c r="AD8" s="17" t="str">
        <f t="shared" si="7"/>
        <v>пониженный показатель</v>
      </c>
      <c r="AE8" s="9" t="str">
        <f t="shared" si="8"/>
        <v>высокий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2</v>
      </c>
      <c r="D9" s="10">
        <v>0</v>
      </c>
      <c r="E9" s="10">
        <v>0</v>
      </c>
      <c r="F9" s="10">
        <v>4</v>
      </c>
      <c r="G9" s="10">
        <v>4</v>
      </c>
      <c r="H9" s="10">
        <v>0</v>
      </c>
      <c r="I9" s="10">
        <v>0</v>
      </c>
      <c r="J9" s="10">
        <v>3</v>
      </c>
      <c r="K9" s="10">
        <v>4</v>
      </c>
      <c r="L9" s="10">
        <v>4</v>
      </c>
      <c r="M9" s="10">
        <v>2</v>
      </c>
      <c r="N9" s="10">
        <v>2</v>
      </c>
      <c r="O9" s="10">
        <v>2</v>
      </c>
      <c r="P9" s="10">
        <v>0</v>
      </c>
      <c r="Q9" s="10">
        <v>3</v>
      </c>
      <c r="R9" s="10">
        <v>2</v>
      </c>
      <c r="S9" s="10">
        <v>2</v>
      </c>
      <c r="T9" s="10">
        <v>4</v>
      </c>
      <c r="U9" s="10">
        <v>0</v>
      </c>
      <c r="V9" s="10">
        <v>0</v>
      </c>
      <c r="W9" s="14">
        <f t="shared" si="0"/>
        <v>16</v>
      </c>
      <c r="X9" s="14">
        <f t="shared" si="1"/>
        <v>13</v>
      </c>
      <c r="Y9" s="14">
        <f t="shared" si="2"/>
        <v>3</v>
      </c>
      <c r="Z9" s="14">
        <f t="shared" si="3"/>
        <v>6</v>
      </c>
      <c r="AA9" s="17" t="str">
        <f t="shared" si="4"/>
        <v>повышенный показатель</v>
      </c>
      <c r="AB9" s="17" t="str">
        <f t="shared" si="5"/>
        <v>повышенный показатель</v>
      </c>
      <c r="AC9" s="17" t="str">
        <f t="shared" si="6"/>
        <v>низкий показатель</v>
      </c>
      <c r="AD9" s="17" t="str">
        <f t="shared" si="7"/>
        <v>пониженный показатель</v>
      </c>
      <c r="AE9" s="9" t="str">
        <f t="shared" si="8"/>
        <v>повышенный показатель</v>
      </c>
      <c r="AF9" s="9" t="str">
        <f t="shared" si="9"/>
        <v>повышенный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4</v>
      </c>
      <c r="D10" s="10">
        <v>0</v>
      </c>
      <c r="E10" s="10">
        <v>2</v>
      </c>
      <c r="F10" s="10">
        <v>3</v>
      </c>
      <c r="G10" s="10">
        <v>4</v>
      </c>
      <c r="H10" s="10">
        <v>0</v>
      </c>
      <c r="I10" s="10">
        <v>3</v>
      </c>
      <c r="J10" s="10">
        <v>2</v>
      </c>
      <c r="K10" s="10">
        <v>4</v>
      </c>
      <c r="L10" s="10">
        <v>2</v>
      </c>
      <c r="M10" s="10">
        <v>2</v>
      </c>
      <c r="N10" s="10">
        <v>0</v>
      </c>
      <c r="O10" s="10">
        <v>3</v>
      </c>
      <c r="P10" s="10">
        <v>0</v>
      </c>
      <c r="Q10" s="10">
        <v>2</v>
      </c>
      <c r="R10" s="10">
        <v>0</v>
      </c>
      <c r="S10" s="10">
        <v>0</v>
      </c>
      <c r="T10" s="10">
        <v>4</v>
      </c>
      <c r="U10" s="10">
        <v>2</v>
      </c>
      <c r="V10" s="10">
        <v>4</v>
      </c>
      <c r="W10" s="14">
        <f t="shared" si="0"/>
        <v>19</v>
      </c>
      <c r="X10" s="14">
        <f t="shared" si="1"/>
        <v>7</v>
      </c>
      <c r="Y10" s="14">
        <f t="shared" si="2"/>
        <v>4</v>
      </c>
      <c r="Z10" s="14">
        <f t="shared" si="3"/>
        <v>11</v>
      </c>
      <c r="AA10" s="17" t="str">
        <f t="shared" si="4"/>
        <v>высокий показатель</v>
      </c>
      <c r="AB10" s="17" t="str">
        <f t="shared" si="5"/>
        <v>пониженный показатель</v>
      </c>
      <c r="AC10" s="17" t="str">
        <f t="shared" si="6"/>
        <v>низкий показатель</v>
      </c>
      <c r="AD10" s="17" t="str">
        <f t="shared" si="7"/>
        <v>средний показатель</v>
      </c>
      <c r="AE10" s="9" t="str">
        <f t="shared" si="8"/>
        <v>высокий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0</v>
      </c>
      <c r="D11" s="10">
        <v>1</v>
      </c>
      <c r="E11" s="10">
        <v>4</v>
      </c>
      <c r="F11" s="10">
        <v>0</v>
      </c>
      <c r="G11" s="10">
        <v>0</v>
      </c>
      <c r="H11" s="10">
        <v>0</v>
      </c>
      <c r="I11" s="10">
        <v>1</v>
      </c>
      <c r="J11" s="10">
        <v>4</v>
      </c>
      <c r="K11" s="10">
        <v>1</v>
      </c>
      <c r="L11" s="10">
        <v>4</v>
      </c>
      <c r="M11" s="10">
        <v>4</v>
      </c>
      <c r="N11" s="10">
        <v>4</v>
      </c>
      <c r="O11" s="10">
        <v>2</v>
      </c>
      <c r="P11" s="10">
        <v>4</v>
      </c>
      <c r="Q11" s="10">
        <v>0</v>
      </c>
      <c r="R11" s="10">
        <v>4</v>
      </c>
      <c r="S11" s="10">
        <v>1</v>
      </c>
      <c r="T11" s="10">
        <v>3</v>
      </c>
      <c r="U11" s="10">
        <v>1</v>
      </c>
      <c r="V11" s="10">
        <v>3</v>
      </c>
      <c r="W11" s="14">
        <f t="shared" si="0"/>
        <v>6</v>
      </c>
      <c r="X11" s="14">
        <f t="shared" si="1"/>
        <v>13</v>
      </c>
      <c r="Y11" s="14">
        <f t="shared" si="2"/>
        <v>6</v>
      </c>
      <c r="Z11" s="14">
        <f t="shared" si="3"/>
        <v>16</v>
      </c>
      <c r="AA11" s="17" t="str">
        <f t="shared" si="4"/>
        <v>пониженный показатель</v>
      </c>
      <c r="AB11" s="17" t="str">
        <f t="shared" si="5"/>
        <v>повышенный показатель</v>
      </c>
      <c r="AC11" s="17" t="str">
        <f t="shared" si="6"/>
        <v>пониженный показатель</v>
      </c>
      <c r="AD11" s="17" t="str">
        <f t="shared" si="7"/>
        <v>повышенный показатель</v>
      </c>
      <c r="AE11" s="9" t="str">
        <f t="shared" si="8"/>
        <v>средний показатель</v>
      </c>
      <c r="AF11" s="9" t="str">
        <f t="shared" si="9"/>
        <v>повышенный показатель</v>
      </c>
      <c r="AG11" s="9" t="str">
        <f t="shared" si="10"/>
        <v>средний показатель</v>
      </c>
      <c r="AH11" s="9" t="str">
        <f t="shared" si="11"/>
        <v>повышенный показатель</v>
      </c>
    </row>
    <row r="12" spans="1:34" ht="16.5" x14ac:dyDescent="0.25">
      <c r="A12" s="15">
        <v>7</v>
      </c>
      <c r="B12" s="14" t="s">
        <v>14</v>
      </c>
      <c r="C12" s="10">
        <v>0</v>
      </c>
      <c r="D12" s="10">
        <v>0</v>
      </c>
      <c r="E12" s="10">
        <v>2</v>
      </c>
      <c r="F12" s="10">
        <v>0</v>
      </c>
      <c r="G12" s="10">
        <v>4</v>
      </c>
      <c r="H12" s="10">
        <v>0</v>
      </c>
      <c r="I12" s="10">
        <v>2</v>
      </c>
      <c r="J12" s="10">
        <v>2</v>
      </c>
      <c r="K12" s="10">
        <v>4</v>
      </c>
      <c r="L12" s="10">
        <v>2</v>
      </c>
      <c r="M12" s="10">
        <v>0</v>
      </c>
      <c r="N12" s="10">
        <v>1</v>
      </c>
      <c r="O12" s="10">
        <v>4</v>
      </c>
      <c r="P12" s="10">
        <v>2</v>
      </c>
      <c r="Q12" s="10">
        <v>0</v>
      </c>
      <c r="R12" s="10">
        <v>0</v>
      </c>
      <c r="S12" s="10">
        <v>0</v>
      </c>
      <c r="T12" s="10">
        <v>4</v>
      </c>
      <c r="U12" s="10">
        <v>0</v>
      </c>
      <c r="V12" s="10">
        <v>2</v>
      </c>
      <c r="W12" s="14">
        <f t="shared" si="0"/>
        <v>16</v>
      </c>
      <c r="X12" s="14">
        <f t="shared" si="1"/>
        <v>3</v>
      </c>
      <c r="Y12" s="14">
        <f t="shared" si="2"/>
        <v>2</v>
      </c>
      <c r="Z12" s="14">
        <f t="shared" si="3"/>
        <v>8</v>
      </c>
      <c r="AA12" s="17" t="str">
        <f t="shared" si="4"/>
        <v>повышенный показатель</v>
      </c>
      <c r="AB12" s="17" t="str">
        <f t="shared" si="5"/>
        <v>низкий показатель</v>
      </c>
      <c r="AC12" s="17" t="str">
        <f t="shared" si="6"/>
        <v>низкий показатель</v>
      </c>
      <c r="AD12" s="17" t="str">
        <f t="shared" si="7"/>
        <v>пониженный показатель</v>
      </c>
      <c r="AE12" s="9" t="str">
        <f t="shared" si="8"/>
        <v>повышенный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4</v>
      </c>
      <c r="D13" s="10">
        <v>0</v>
      </c>
      <c r="E13" s="10">
        <v>0</v>
      </c>
      <c r="F13" s="10">
        <v>0</v>
      </c>
      <c r="G13" s="10">
        <v>4</v>
      </c>
      <c r="H13" s="10">
        <v>0</v>
      </c>
      <c r="I13" s="10">
        <v>1</v>
      </c>
      <c r="J13" s="10">
        <v>1</v>
      </c>
      <c r="K13" s="10">
        <v>4</v>
      </c>
      <c r="L13" s="10">
        <v>0</v>
      </c>
      <c r="M13" s="10">
        <v>0</v>
      </c>
      <c r="N13" s="10">
        <v>1</v>
      </c>
      <c r="O13" s="10">
        <v>4</v>
      </c>
      <c r="P13" s="10">
        <v>1</v>
      </c>
      <c r="Q13" s="10">
        <v>1</v>
      </c>
      <c r="R13" s="10">
        <v>1</v>
      </c>
      <c r="S13" s="10">
        <v>1</v>
      </c>
      <c r="T13" s="10">
        <v>3</v>
      </c>
      <c r="U13" s="10">
        <v>0</v>
      </c>
      <c r="V13" s="10">
        <v>0</v>
      </c>
      <c r="W13" s="14">
        <f t="shared" si="0"/>
        <v>19</v>
      </c>
      <c r="X13" s="14">
        <f t="shared" si="1"/>
        <v>3</v>
      </c>
      <c r="Y13" s="14">
        <f t="shared" si="2"/>
        <v>2</v>
      </c>
      <c r="Z13" s="14">
        <f t="shared" si="3"/>
        <v>2</v>
      </c>
      <c r="AA13" s="17" t="str">
        <f t="shared" si="4"/>
        <v>высокий показатель</v>
      </c>
      <c r="AB13" s="17" t="str">
        <f t="shared" si="5"/>
        <v>низкий показатель</v>
      </c>
      <c r="AC13" s="17" t="str">
        <f t="shared" si="6"/>
        <v>низкий показатель</v>
      </c>
      <c r="AD13" s="17" t="str">
        <f t="shared" si="7"/>
        <v>низкий показатель</v>
      </c>
      <c r="AE13" s="9" t="str">
        <f t="shared" si="8"/>
        <v>высокий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2</v>
      </c>
      <c r="D14" s="10">
        <v>2</v>
      </c>
      <c r="E14" s="10">
        <v>1</v>
      </c>
      <c r="F14" s="10">
        <v>3</v>
      </c>
      <c r="G14" s="10">
        <v>4</v>
      </c>
      <c r="H14" s="10">
        <v>0</v>
      </c>
      <c r="I14" s="10">
        <v>2</v>
      </c>
      <c r="J14" s="10">
        <v>2</v>
      </c>
      <c r="K14" s="10">
        <v>4</v>
      </c>
      <c r="L14" s="10">
        <v>3</v>
      </c>
      <c r="M14" s="10">
        <v>1</v>
      </c>
      <c r="N14" s="10">
        <v>2</v>
      </c>
      <c r="O14" s="10">
        <v>2</v>
      </c>
      <c r="P14" s="10">
        <v>0</v>
      </c>
      <c r="Q14" s="10">
        <v>3</v>
      </c>
      <c r="R14" s="10">
        <v>4</v>
      </c>
      <c r="S14" s="10">
        <v>1</v>
      </c>
      <c r="T14" s="10">
        <v>4</v>
      </c>
      <c r="U14" s="10">
        <v>3</v>
      </c>
      <c r="V14" s="10">
        <v>4</v>
      </c>
      <c r="W14" s="14">
        <f t="shared" si="0"/>
        <v>16</v>
      </c>
      <c r="X14" s="14">
        <f t="shared" si="1"/>
        <v>9</v>
      </c>
      <c r="Y14" s="14">
        <f t="shared" si="2"/>
        <v>8</v>
      </c>
      <c r="Z14" s="14">
        <f t="shared" si="3"/>
        <v>14</v>
      </c>
      <c r="AA14" s="17" t="str">
        <f t="shared" si="4"/>
        <v>повышенный показатель</v>
      </c>
      <c r="AB14" s="17" t="str">
        <f t="shared" si="5"/>
        <v>средний показатель</v>
      </c>
      <c r="AC14" s="17" t="str">
        <f t="shared" si="6"/>
        <v>пониженный показатель</v>
      </c>
      <c r="AD14" s="17" t="str">
        <f t="shared" si="7"/>
        <v>повышенный показатель</v>
      </c>
      <c r="AE14" s="9" t="str">
        <f t="shared" si="8"/>
        <v>повышенный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повышенный показатель</v>
      </c>
    </row>
    <row r="15" spans="1:34" ht="16.5" x14ac:dyDescent="0.25">
      <c r="A15" s="15">
        <v>10</v>
      </c>
      <c r="B15" s="14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</v>
      </c>
      <c r="J15" s="10">
        <v>4</v>
      </c>
      <c r="K15" s="10">
        <v>0</v>
      </c>
      <c r="L15" s="10">
        <v>0</v>
      </c>
      <c r="M15" s="10">
        <v>2</v>
      </c>
      <c r="N15" s="10">
        <v>4</v>
      </c>
      <c r="O15" s="10">
        <v>4</v>
      </c>
      <c r="P15" s="10">
        <v>0</v>
      </c>
      <c r="Q15" s="10">
        <v>4</v>
      </c>
      <c r="R15" s="10">
        <v>0</v>
      </c>
      <c r="S15" s="10">
        <v>1</v>
      </c>
      <c r="T15" s="10">
        <v>4</v>
      </c>
      <c r="U15" s="10">
        <v>0</v>
      </c>
      <c r="V15" s="10">
        <v>0</v>
      </c>
      <c r="W15" s="14">
        <f t="shared" si="0"/>
        <v>8</v>
      </c>
      <c r="X15" s="14">
        <f t="shared" si="1"/>
        <v>11</v>
      </c>
      <c r="Y15" s="14">
        <f t="shared" si="2"/>
        <v>4</v>
      </c>
      <c r="Z15" s="14">
        <f t="shared" si="3"/>
        <v>1</v>
      </c>
      <c r="AA15" s="17" t="str">
        <f t="shared" si="4"/>
        <v>пониженный показатель</v>
      </c>
      <c r="AB15" s="17" t="str">
        <f t="shared" si="5"/>
        <v>средний показатель</v>
      </c>
      <c r="AC15" s="17" t="str">
        <f t="shared" si="6"/>
        <v>низкий показатель</v>
      </c>
      <c r="AD15" s="17" t="str">
        <f t="shared" si="7"/>
        <v>низкий показатель</v>
      </c>
      <c r="AE15" s="9" t="str">
        <f t="shared" si="8"/>
        <v>средний показатель</v>
      </c>
      <c r="AF15" s="9" t="str">
        <f t="shared" si="9"/>
        <v>средний показатель</v>
      </c>
      <c r="AG15" s="9" t="str">
        <f t="shared" si="10"/>
        <v>средний показатель</v>
      </c>
      <c r="AH15" s="9" t="str">
        <f t="shared" si="11"/>
        <v>средний показатель</v>
      </c>
    </row>
    <row r="16" spans="1:34" ht="16.5" x14ac:dyDescent="0.25">
      <c r="A16" s="15">
        <v>11</v>
      </c>
      <c r="B16" s="14" t="s">
        <v>18</v>
      </c>
      <c r="C16" s="10">
        <v>3</v>
      </c>
      <c r="D16" s="10">
        <v>0</v>
      </c>
      <c r="E16" s="10">
        <v>0</v>
      </c>
      <c r="F16" s="10">
        <v>0</v>
      </c>
      <c r="G16" s="10">
        <v>4</v>
      </c>
      <c r="H16" s="10">
        <v>4</v>
      </c>
      <c r="I16" s="10">
        <v>4</v>
      </c>
      <c r="J16" s="10">
        <v>0</v>
      </c>
      <c r="K16" s="10">
        <v>4</v>
      </c>
      <c r="L16" s="10">
        <v>4</v>
      </c>
      <c r="M16" s="10">
        <v>0</v>
      </c>
      <c r="N16" s="10">
        <v>0</v>
      </c>
      <c r="O16" s="10">
        <v>4</v>
      </c>
      <c r="P16" s="10">
        <v>0</v>
      </c>
      <c r="Q16" s="10">
        <v>0</v>
      </c>
      <c r="R16" s="10">
        <v>0</v>
      </c>
      <c r="S16" s="10">
        <v>4</v>
      </c>
      <c r="T16" s="10">
        <v>4</v>
      </c>
      <c r="U16" s="10">
        <v>4</v>
      </c>
      <c r="V16" s="10">
        <v>4</v>
      </c>
      <c r="W16" s="14">
        <f t="shared" si="0"/>
        <v>19</v>
      </c>
      <c r="X16" s="14">
        <f t="shared" si="1"/>
        <v>4</v>
      </c>
      <c r="Y16" s="14">
        <f t="shared" si="2"/>
        <v>8</v>
      </c>
      <c r="Z16" s="14">
        <f t="shared" si="3"/>
        <v>12</v>
      </c>
      <c r="AA16" s="17" t="str">
        <f t="shared" si="4"/>
        <v>высокий показатель</v>
      </c>
      <c r="AB16" s="17" t="str">
        <f t="shared" si="5"/>
        <v>низкий показатель</v>
      </c>
      <c r="AC16" s="17" t="str">
        <f t="shared" si="6"/>
        <v>пониженный показатель</v>
      </c>
      <c r="AD16" s="17" t="str">
        <f t="shared" si="7"/>
        <v>средний показатель</v>
      </c>
      <c r="AE16" s="9" t="str">
        <f t="shared" si="8"/>
        <v>высокий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4</v>
      </c>
      <c r="D17" s="10">
        <v>4</v>
      </c>
      <c r="E17" s="10">
        <v>2</v>
      </c>
      <c r="F17" s="10">
        <v>1</v>
      </c>
      <c r="G17" s="10">
        <v>4</v>
      </c>
      <c r="H17" s="10">
        <v>4</v>
      </c>
      <c r="I17" s="10">
        <v>4</v>
      </c>
      <c r="J17" s="10">
        <v>4</v>
      </c>
      <c r="K17" s="10">
        <v>4</v>
      </c>
      <c r="L17" s="10">
        <v>4</v>
      </c>
      <c r="M17" s="10">
        <v>0</v>
      </c>
      <c r="N17" s="10">
        <v>1</v>
      </c>
      <c r="O17" s="10">
        <v>4</v>
      </c>
      <c r="P17" s="10">
        <v>2</v>
      </c>
      <c r="Q17" s="10">
        <v>4</v>
      </c>
      <c r="R17" s="10">
        <v>4</v>
      </c>
      <c r="S17" s="10">
        <v>4</v>
      </c>
      <c r="T17" s="10">
        <v>4</v>
      </c>
      <c r="U17" s="10">
        <v>4</v>
      </c>
      <c r="V17" s="10">
        <v>4</v>
      </c>
      <c r="W17" s="14">
        <f t="shared" si="0"/>
        <v>20</v>
      </c>
      <c r="X17" s="14">
        <f t="shared" si="1"/>
        <v>10</v>
      </c>
      <c r="Y17" s="14">
        <f t="shared" si="2"/>
        <v>18</v>
      </c>
      <c r="Z17" s="14">
        <f t="shared" si="3"/>
        <v>18</v>
      </c>
      <c r="AA17" s="17" t="str">
        <f t="shared" si="4"/>
        <v>высокий показатель</v>
      </c>
      <c r="AB17" s="17" t="str">
        <f t="shared" si="5"/>
        <v>средний показатель</v>
      </c>
      <c r="AC17" s="17" t="str">
        <f t="shared" si="6"/>
        <v>высокий показатель</v>
      </c>
      <c r="AD17" s="17" t="str">
        <f t="shared" si="7"/>
        <v>высокий показатель</v>
      </c>
      <c r="AE17" s="9" t="str">
        <f t="shared" si="8"/>
        <v>высокий показатель</v>
      </c>
      <c r="AF17" s="9" t="str">
        <f t="shared" si="9"/>
        <v>средний показатель</v>
      </c>
      <c r="AG17" s="9" t="str">
        <f t="shared" si="10"/>
        <v>высокий показатель</v>
      </c>
      <c r="AH17" s="9" t="str">
        <f t="shared" si="11"/>
        <v>высокий показатель</v>
      </c>
    </row>
    <row r="18" spans="1:34" ht="16.5" x14ac:dyDescent="0.25">
      <c r="A18" s="15">
        <v>13</v>
      </c>
      <c r="B18" s="14" t="s">
        <v>20</v>
      </c>
      <c r="C18" s="10">
        <v>4</v>
      </c>
      <c r="D18" s="10">
        <v>4</v>
      </c>
      <c r="E18" s="10">
        <v>1</v>
      </c>
      <c r="F18" s="10">
        <v>0</v>
      </c>
      <c r="G18" s="10">
        <v>4</v>
      </c>
      <c r="H18" s="10">
        <v>0</v>
      </c>
      <c r="I18" s="10">
        <v>2</v>
      </c>
      <c r="J18" s="10">
        <v>2</v>
      </c>
      <c r="K18" s="10">
        <v>4</v>
      </c>
      <c r="L18" s="10">
        <v>2</v>
      </c>
      <c r="M18" s="10">
        <v>0</v>
      </c>
      <c r="N18" s="10">
        <v>1</v>
      </c>
      <c r="O18" s="10">
        <v>4</v>
      </c>
      <c r="P18" s="10">
        <v>0</v>
      </c>
      <c r="Q18" s="10">
        <v>0</v>
      </c>
      <c r="R18" s="10">
        <v>2</v>
      </c>
      <c r="S18" s="10">
        <v>0</v>
      </c>
      <c r="T18" s="10">
        <v>4</v>
      </c>
      <c r="U18" s="10">
        <v>0</v>
      </c>
      <c r="V18" s="10">
        <v>0</v>
      </c>
      <c r="W18" s="14">
        <f t="shared" si="0"/>
        <v>20</v>
      </c>
      <c r="X18" s="14">
        <f t="shared" si="1"/>
        <v>3</v>
      </c>
      <c r="Y18" s="14">
        <f t="shared" si="2"/>
        <v>4</v>
      </c>
      <c r="Z18" s="14">
        <f t="shared" si="3"/>
        <v>7</v>
      </c>
      <c r="AA18" s="17" t="str">
        <f t="shared" si="4"/>
        <v>высокий показатель</v>
      </c>
      <c r="AB18" s="17" t="str">
        <f t="shared" si="5"/>
        <v>низкий показатель</v>
      </c>
      <c r="AC18" s="17" t="str">
        <f t="shared" si="6"/>
        <v>низкий показатель</v>
      </c>
      <c r="AD18" s="17" t="str">
        <f t="shared" si="7"/>
        <v>пониженный показатель</v>
      </c>
      <c r="AE18" s="9" t="str">
        <f t="shared" si="8"/>
        <v>высокий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4</v>
      </c>
      <c r="D19" s="10">
        <v>1</v>
      </c>
      <c r="E19" s="10">
        <v>0</v>
      </c>
      <c r="F19" s="10">
        <v>2</v>
      </c>
      <c r="G19" s="10">
        <v>4</v>
      </c>
      <c r="H19" s="10">
        <v>2</v>
      </c>
      <c r="I19" s="10">
        <v>2</v>
      </c>
      <c r="J19" s="10">
        <v>2</v>
      </c>
      <c r="K19" s="10">
        <v>4</v>
      </c>
      <c r="L19" s="10">
        <v>2</v>
      </c>
      <c r="M19" s="10">
        <v>2</v>
      </c>
      <c r="N19" s="10">
        <v>2</v>
      </c>
      <c r="O19" s="10">
        <v>4</v>
      </c>
      <c r="P19" s="10">
        <v>1</v>
      </c>
      <c r="Q19" s="10">
        <v>2</v>
      </c>
      <c r="R19" s="10">
        <v>2</v>
      </c>
      <c r="S19" s="10">
        <v>2</v>
      </c>
      <c r="T19" s="10">
        <v>2</v>
      </c>
      <c r="U19" s="10">
        <v>1</v>
      </c>
      <c r="V19" s="10">
        <v>0</v>
      </c>
      <c r="W19" s="14">
        <f t="shared" si="0"/>
        <v>18</v>
      </c>
      <c r="X19" s="14">
        <f t="shared" si="1"/>
        <v>10</v>
      </c>
      <c r="Y19" s="14">
        <f t="shared" si="2"/>
        <v>7</v>
      </c>
      <c r="Z19" s="14">
        <f t="shared" si="3"/>
        <v>6</v>
      </c>
      <c r="AA19" s="17" t="str">
        <f t="shared" si="4"/>
        <v>высокий показатель</v>
      </c>
      <c r="AB19" s="17" t="str">
        <f t="shared" si="5"/>
        <v>средний показатель</v>
      </c>
      <c r="AC19" s="17" t="str">
        <f t="shared" si="6"/>
        <v>пониженный показатель</v>
      </c>
      <c r="AD19" s="17" t="str">
        <f t="shared" si="7"/>
        <v>пониженный показатель</v>
      </c>
      <c r="AE19" s="9" t="str">
        <f t="shared" si="8"/>
        <v>высокий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4</v>
      </c>
      <c r="D20" s="10">
        <v>0</v>
      </c>
      <c r="E20" s="10">
        <v>2</v>
      </c>
      <c r="F20" s="10">
        <v>3</v>
      </c>
      <c r="G20" s="10">
        <v>4</v>
      </c>
      <c r="H20" s="10">
        <v>0</v>
      </c>
      <c r="I20" s="10">
        <v>2</v>
      </c>
      <c r="J20" s="10">
        <v>2</v>
      </c>
      <c r="K20" s="10">
        <v>4</v>
      </c>
      <c r="L20" s="10">
        <v>0</v>
      </c>
      <c r="M20" s="10">
        <v>2</v>
      </c>
      <c r="N20" s="10">
        <v>0</v>
      </c>
      <c r="O20" s="10">
        <v>4</v>
      </c>
      <c r="P20" s="10">
        <v>0</v>
      </c>
      <c r="Q20" s="10">
        <v>0</v>
      </c>
      <c r="R20" s="10">
        <v>4</v>
      </c>
      <c r="S20" s="10">
        <v>0</v>
      </c>
      <c r="T20" s="10">
        <v>4</v>
      </c>
      <c r="U20" s="10">
        <v>1</v>
      </c>
      <c r="V20" s="10">
        <v>2</v>
      </c>
      <c r="W20" s="14">
        <f t="shared" si="0"/>
        <v>20</v>
      </c>
      <c r="X20" s="14">
        <f t="shared" si="1"/>
        <v>7</v>
      </c>
      <c r="Y20" s="14">
        <f t="shared" si="2"/>
        <v>1</v>
      </c>
      <c r="Z20" s="14">
        <f t="shared" si="3"/>
        <v>10</v>
      </c>
      <c r="AA20" s="17" t="str">
        <f t="shared" si="4"/>
        <v>высокий показатель</v>
      </c>
      <c r="AB20" s="17" t="str">
        <f t="shared" si="5"/>
        <v>пониженный показатель</v>
      </c>
      <c r="AC20" s="17" t="str">
        <f t="shared" si="6"/>
        <v>низкий показатель</v>
      </c>
      <c r="AD20" s="17" t="str">
        <f t="shared" si="7"/>
        <v>средний показатель</v>
      </c>
      <c r="AE20" s="9" t="str">
        <f t="shared" si="8"/>
        <v>высокий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4</v>
      </c>
      <c r="D21" s="10">
        <v>2</v>
      </c>
      <c r="E21" s="10">
        <v>1</v>
      </c>
      <c r="F21" s="10">
        <v>4</v>
      </c>
      <c r="G21" s="10">
        <v>4</v>
      </c>
      <c r="H21" s="10">
        <v>0</v>
      </c>
      <c r="I21" s="10">
        <v>2</v>
      </c>
      <c r="J21" s="10">
        <v>0</v>
      </c>
      <c r="K21" s="10">
        <v>4</v>
      </c>
      <c r="L21" s="10">
        <v>1</v>
      </c>
      <c r="M21" s="10">
        <v>0</v>
      </c>
      <c r="N21" s="10">
        <v>0</v>
      </c>
      <c r="O21" s="10">
        <v>4</v>
      </c>
      <c r="P21" s="10">
        <v>2</v>
      </c>
      <c r="Q21" s="10">
        <v>4</v>
      </c>
      <c r="R21" s="10">
        <v>0</v>
      </c>
      <c r="S21" s="10">
        <v>0</v>
      </c>
      <c r="T21" s="10">
        <v>4</v>
      </c>
      <c r="U21" s="10">
        <v>3</v>
      </c>
      <c r="V21" s="10">
        <v>1</v>
      </c>
      <c r="W21" s="14">
        <f t="shared" si="0"/>
        <v>20</v>
      </c>
      <c r="X21" s="14">
        <f t="shared" si="1"/>
        <v>4</v>
      </c>
      <c r="Y21" s="14">
        <f t="shared" si="2"/>
        <v>11</v>
      </c>
      <c r="Z21" s="14">
        <f t="shared" si="3"/>
        <v>5</v>
      </c>
      <c r="AA21" s="17" t="str">
        <f t="shared" si="4"/>
        <v>высокий показатель</v>
      </c>
      <c r="AB21" s="17" t="str">
        <f t="shared" si="5"/>
        <v>низкий показатель</v>
      </c>
      <c r="AC21" s="17" t="str">
        <f t="shared" si="6"/>
        <v>средний показатель</v>
      </c>
      <c r="AD21" s="17" t="str">
        <f t="shared" si="7"/>
        <v>пониженный показатель</v>
      </c>
      <c r="AE21" s="9" t="str">
        <f t="shared" si="8"/>
        <v>высокий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4</v>
      </c>
      <c r="D22" s="10">
        <v>4</v>
      </c>
      <c r="E22" s="10">
        <v>0</v>
      </c>
      <c r="F22" s="10">
        <v>4</v>
      </c>
      <c r="G22" s="10">
        <v>4</v>
      </c>
      <c r="H22" s="10">
        <v>0</v>
      </c>
      <c r="I22" s="10">
        <v>4</v>
      </c>
      <c r="J22" s="10">
        <v>4</v>
      </c>
      <c r="K22" s="10">
        <v>0</v>
      </c>
      <c r="L22" s="10">
        <v>4</v>
      </c>
      <c r="M22" s="10">
        <v>4</v>
      </c>
      <c r="N22" s="10">
        <v>0</v>
      </c>
      <c r="O22" s="10">
        <v>0</v>
      </c>
      <c r="P22" s="10">
        <v>4</v>
      </c>
      <c r="Q22" s="10">
        <v>4</v>
      </c>
      <c r="R22" s="10">
        <v>4</v>
      </c>
      <c r="S22" s="10">
        <v>2</v>
      </c>
      <c r="T22" s="10">
        <v>3</v>
      </c>
      <c r="U22" s="10">
        <v>1</v>
      </c>
      <c r="V22" s="10">
        <v>0</v>
      </c>
      <c r="W22" s="14">
        <f t="shared" si="0"/>
        <v>11</v>
      </c>
      <c r="X22" s="14">
        <f t="shared" si="1"/>
        <v>14</v>
      </c>
      <c r="Y22" s="14">
        <f t="shared" si="2"/>
        <v>13</v>
      </c>
      <c r="Z22" s="14">
        <f t="shared" si="3"/>
        <v>12</v>
      </c>
      <c r="AA22" s="17" t="str">
        <f t="shared" si="4"/>
        <v>средний показатель</v>
      </c>
      <c r="AB22" s="17" t="str">
        <f t="shared" si="5"/>
        <v>повышенный показатель</v>
      </c>
      <c r="AC22" s="17" t="str">
        <f t="shared" si="6"/>
        <v>повышенный показатель</v>
      </c>
      <c r="AD22" s="17" t="str">
        <f t="shared" si="7"/>
        <v>средний показатель</v>
      </c>
      <c r="AE22" s="9" t="str">
        <f t="shared" si="8"/>
        <v>средний показатель</v>
      </c>
      <c r="AF22" s="9" t="str">
        <f t="shared" si="9"/>
        <v>повышенный показатель</v>
      </c>
      <c r="AG22" s="9" t="str">
        <f t="shared" si="10"/>
        <v>повышенный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4</v>
      </c>
      <c r="D23" s="10">
        <v>2</v>
      </c>
      <c r="E23" s="10">
        <v>2</v>
      </c>
      <c r="F23" s="10">
        <v>2</v>
      </c>
      <c r="G23" s="10">
        <v>4</v>
      </c>
      <c r="H23" s="10">
        <v>0</v>
      </c>
      <c r="I23" s="10">
        <v>2</v>
      </c>
      <c r="J23" s="10">
        <v>3</v>
      </c>
      <c r="K23" s="10">
        <v>4</v>
      </c>
      <c r="L23" s="10">
        <v>1</v>
      </c>
      <c r="M23" s="10">
        <v>0</v>
      </c>
      <c r="N23" s="10">
        <v>0</v>
      </c>
      <c r="O23" s="10">
        <v>4</v>
      </c>
      <c r="P23" s="10">
        <v>1</v>
      </c>
      <c r="Q23" s="10">
        <v>1</v>
      </c>
      <c r="R23" s="10">
        <v>1</v>
      </c>
      <c r="S23" s="10">
        <v>0</v>
      </c>
      <c r="T23" s="10">
        <v>4</v>
      </c>
      <c r="U23" s="10">
        <v>1</v>
      </c>
      <c r="V23" s="10">
        <v>3</v>
      </c>
      <c r="W23" s="14">
        <f t="shared" si="0"/>
        <v>20</v>
      </c>
      <c r="X23" s="14">
        <f t="shared" si="1"/>
        <v>5</v>
      </c>
      <c r="Y23" s="14">
        <f t="shared" si="2"/>
        <v>5</v>
      </c>
      <c r="Z23" s="14">
        <f t="shared" si="3"/>
        <v>9</v>
      </c>
      <c r="AA23" s="17" t="str">
        <f t="shared" si="4"/>
        <v>высокий показатель</v>
      </c>
      <c r="AB23" s="17" t="str">
        <f t="shared" si="5"/>
        <v>пониженный показатель</v>
      </c>
      <c r="AC23" s="17" t="str">
        <f t="shared" si="6"/>
        <v>пониженный показатель</v>
      </c>
      <c r="AD23" s="17" t="str">
        <f t="shared" si="7"/>
        <v>средний показатель</v>
      </c>
      <c r="AE23" s="9" t="str">
        <f t="shared" si="8"/>
        <v>высокий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средний показатель</v>
      </c>
    </row>
    <row r="24" spans="1:34" x14ac:dyDescent="0.25">
      <c r="A24" s="15">
        <v>19</v>
      </c>
      <c r="B24" s="14" t="s">
        <v>26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4" t="str">
        <f t="shared" si="0"/>
        <v/>
      </c>
      <c r="X24" s="14" t="str">
        <f t="shared" si="1"/>
        <v/>
      </c>
      <c r="Y24" s="14" t="str">
        <f t="shared" si="2"/>
        <v/>
      </c>
      <c r="Z24" s="14" t="str">
        <f t="shared" si="3"/>
        <v/>
      </c>
      <c r="AA24" s="17" t="str">
        <f t="shared" si="4"/>
        <v/>
      </c>
      <c r="AB24" s="17" t="str">
        <f t="shared" si="5"/>
        <v/>
      </c>
      <c r="AC24" s="17" t="str">
        <f t="shared" si="6"/>
        <v/>
      </c>
      <c r="AD24" s="17" t="str">
        <f t="shared" si="7"/>
        <v/>
      </c>
      <c r="AE24" s="9" t="str">
        <f t="shared" si="8"/>
        <v/>
      </c>
      <c r="AF24" s="9" t="str">
        <f t="shared" si="9"/>
        <v/>
      </c>
      <c r="AG24" s="9" t="str">
        <f t="shared" si="10"/>
        <v/>
      </c>
      <c r="AH24" s="9" t="str">
        <f t="shared" si="11"/>
        <v/>
      </c>
    </row>
    <row r="25" spans="1:34" x14ac:dyDescent="0.25">
      <c r="A25" s="15">
        <v>20</v>
      </c>
      <c r="B25" s="14" t="s">
        <v>27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4" t="str">
        <f t="shared" si="0"/>
        <v/>
      </c>
      <c r="X25" s="14" t="str">
        <f t="shared" si="1"/>
        <v/>
      </c>
      <c r="Y25" s="14" t="str">
        <f t="shared" si="2"/>
        <v/>
      </c>
      <c r="Z25" s="14" t="str">
        <f t="shared" si="3"/>
        <v/>
      </c>
      <c r="AA25" s="17" t="str">
        <f t="shared" si="4"/>
        <v/>
      </c>
      <c r="AB25" s="17" t="str">
        <f t="shared" si="5"/>
        <v/>
      </c>
      <c r="AC25" s="17" t="str">
        <f t="shared" si="6"/>
        <v/>
      </c>
      <c r="AD25" s="17" t="str">
        <f t="shared" si="7"/>
        <v/>
      </c>
      <c r="AE25" s="9" t="str">
        <f t="shared" si="8"/>
        <v/>
      </c>
      <c r="AF25" s="9" t="str">
        <f t="shared" si="9"/>
        <v/>
      </c>
      <c r="AG25" s="9" t="str">
        <f t="shared" si="10"/>
        <v/>
      </c>
      <c r="AH25" s="9" t="str">
        <f t="shared" si="11"/>
        <v/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18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11</v>
      </c>
      <c r="AB41" s="7">
        <f>COUNTIF(AB6:AB38,"высокий показатель")</f>
        <v>0</v>
      </c>
      <c r="AC41" s="7">
        <f>COUNTIF(AC6:AC38,"высокий показатель")</f>
        <v>1</v>
      </c>
      <c r="AD41" s="7">
        <f>COUNTIF(AD6:AD38,"высокий показатель")</f>
        <v>1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4</v>
      </c>
      <c r="AB42" s="7">
        <f>COUNTIF(AB6:AB38,"повышенный показатель")</f>
        <v>3</v>
      </c>
      <c r="AC42" s="7">
        <f>COUNTIF(AC6:AC38,"повышенный показатель")</f>
        <v>1</v>
      </c>
      <c r="AD42" s="7">
        <f>COUNTIF(AD6:AD38,"повышенный показатель")</f>
        <v>2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1</v>
      </c>
      <c r="AB43" s="7">
        <f>COUNTIF(AB6:AB38,"средний показатель")</f>
        <v>4</v>
      </c>
      <c r="AC43" s="7">
        <f>COUNTIF(AC6:AC38,"средний показатель")</f>
        <v>2</v>
      </c>
      <c r="AD43" s="7">
        <f>COUNTIF(AD6:AD38,"средний показатель")</f>
        <v>6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2</v>
      </c>
      <c r="AB44" s="7">
        <f>COUNTIF(AB6:AB38,"пониженный показатель")</f>
        <v>5</v>
      </c>
      <c r="AC44" s="7">
        <f>COUNTIF(AC6:AC38,"пониженный показатель")</f>
        <v>5</v>
      </c>
      <c r="AD44" s="7">
        <f>COUNTIF(AD6:AD38,"пониженный показатель")</f>
        <v>7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6</v>
      </c>
      <c r="AC45" s="7">
        <f>COUNTIF(AC6:AC38,"низкий показатель")</f>
        <v>8</v>
      </c>
      <c r="AD45" s="7">
        <f>COUNTIF(AD6:AD38,"низкий показатель")</f>
        <v>2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0</v>
      </c>
      <c r="AC46" s="7">
        <f>COUNTIF(AC6:AC38,"тенденция отсутствует")</f>
        <v>1</v>
      </c>
      <c r="AD46" s="7">
        <f>COUNTIF(AD6:AD38,"тенденция отсутствует")</f>
        <v>0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0.61111111111111116</v>
      </c>
      <c r="AB49" s="12">
        <f t="shared" ref="AB49:AD49" si="12">AB41/$B$39</f>
        <v>0</v>
      </c>
      <c r="AC49" s="12">
        <f t="shared" si="12"/>
        <v>5.5555555555555552E-2</v>
      </c>
      <c r="AD49" s="12">
        <f t="shared" si="12"/>
        <v>5.5555555555555552E-2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0.22222222222222221</v>
      </c>
      <c r="AB50" s="12">
        <f t="shared" si="13"/>
        <v>0.16666666666666666</v>
      </c>
      <c r="AC50" s="12">
        <f t="shared" si="13"/>
        <v>5.5555555555555552E-2</v>
      </c>
      <c r="AD50" s="12">
        <f t="shared" si="13"/>
        <v>0.1111111111111111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5.5555555555555552E-2</v>
      </c>
      <c r="AB51" s="12">
        <f t="shared" si="13"/>
        <v>0.22222222222222221</v>
      </c>
      <c r="AC51" s="12">
        <f t="shared" si="13"/>
        <v>0.1111111111111111</v>
      </c>
      <c r="AD51" s="12">
        <f t="shared" si="13"/>
        <v>0.33333333333333331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0.1111111111111111</v>
      </c>
      <c r="AB52" s="12">
        <f t="shared" si="13"/>
        <v>0.27777777777777779</v>
      </c>
      <c r="AC52" s="12">
        <f t="shared" si="13"/>
        <v>0.27777777777777779</v>
      </c>
      <c r="AD52" s="12">
        <f t="shared" si="13"/>
        <v>0.3888888888888889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0.33333333333333331</v>
      </c>
      <c r="AC53" s="12">
        <f t="shared" si="13"/>
        <v>0.44444444444444442</v>
      </c>
      <c r="AD53" s="12">
        <f t="shared" si="13"/>
        <v>0.1111111111111111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</v>
      </c>
      <c r="AC54" s="12">
        <f t="shared" si="13"/>
        <v>5.5555555555555552E-2</v>
      </c>
      <c r="AD54" s="12">
        <f t="shared" si="13"/>
        <v>0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D3" sqref="D3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58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2</v>
      </c>
      <c r="D6" s="10">
        <v>4</v>
      </c>
      <c r="E6" s="10">
        <v>3</v>
      </c>
      <c r="F6" s="10">
        <v>2</v>
      </c>
      <c r="G6" s="10">
        <v>0</v>
      </c>
      <c r="H6" s="10">
        <v>0</v>
      </c>
      <c r="I6" s="10">
        <v>4</v>
      </c>
      <c r="J6" s="10">
        <v>4</v>
      </c>
      <c r="K6" s="10">
        <v>2</v>
      </c>
      <c r="L6" s="10">
        <v>0</v>
      </c>
      <c r="M6" s="10">
        <v>4</v>
      </c>
      <c r="N6" s="10">
        <v>2</v>
      </c>
      <c r="O6" s="10">
        <v>4</v>
      </c>
      <c r="P6" s="10">
        <v>1</v>
      </c>
      <c r="Q6" s="10">
        <v>2</v>
      </c>
      <c r="R6" s="10">
        <v>3</v>
      </c>
      <c r="S6" s="10">
        <v>2</v>
      </c>
      <c r="T6" s="10">
        <v>2</v>
      </c>
      <c r="U6" s="10">
        <v>0</v>
      </c>
      <c r="V6" s="10">
        <v>1</v>
      </c>
      <c r="W6" s="14">
        <f>IF(C6="","",C6+G6+K6+O6+T6)</f>
        <v>10</v>
      </c>
      <c r="X6" s="14">
        <f>IF(C6="","",F6+J6+M6+N6+S6)</f>
        <v>14</v>
      </c>
      <c r="Y6" s="14">
        <f>IF(C6="","",D6+H6+P6+Q6+U6)</f>
        <v>7</v>
      </c>
      <c r="Z6" s="14">
        <f>IF(C6="","",E6+I6+L6+R6+V6)</f>
        <v>11</v>
      </c>
      <c r="AA6" s="17" t="str">
        <f>IF(C6="","",IF(W6=0,"тенденция отсутствует",IF(W6&lt;=4,"низкий показатель",IF(W6&lt;=8,"пониженный показатель",AE6))))</f>
        <v>средний показатель</v>
      </c>
      <c r="AB6" s="17" t="str">
        <f>IF(C6="","",IF(X6=0,"тенденция отсутствует",IF(X6&lt;=4,"низкий показатель",IF(X6&lt;=8,"пониженный показатель",AF6))))</f>
        <v>повышенный показатель</v>
      </c>
      <c r="AC6" s="17" t="str">
        <f>IF(C6="","",IF(Y6=0,"тенденция отсутствует",IF(Y6&lt;=4,"низкий показатель",IF(Y6&lt;=8,"пониженный показатель",AG6))))</f>
        <v>пониженный показатель</v>
      </c>
      <c r="AD6" s="17" t="str">
        <f>IF(C6="","",IF(Z6=0,"тенденция отсутствует",IF(Z6&lt;=4,"низкий показатель",IF(Z6&lt;=8,"пониженный показатель",AH6))))</f>
        <v>средний показатель</v>
      </c>
      <c r="AE6" s="9" t="str">
        <f>IF(C6="","",IF(W6&lt;=12,"средний показатель",IF(W6&lt;=16,"повышенный показатель",IF(W6&lt;=20,"высокий показатель"))))</f>
        <v>средний показатель</v>
      </c>
      <c r="AF6" s="9" t="str">
        <f>IF(C6="","",IF(X6&lt;=12,"средний показатель",IF(X6&lt;=16,"повышенный показатель",IF(X6&lt;=20,"высокий показатель"))))</f>
        <v>повышенный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0</v>
      </c>
      <c r="D7" s="10">
        <v>3</v>
      </c>
      <c r="E7" s="10">
        <v>2</v>
      </c>
      <c r="F7" s="10">
        <v>4</v>
      </c>
      <c r="G7" s="10">
        <v>0</v>
      </c>
      <c r="H7" s="10">
        <v>2</v>
      </c>
      <c r="I7" s="10">
        <v>4</v>
      </c>
      <c r="J7" s="10">
        <v>4</v>
      </c>
      <c r="K7" s="10">
        <v>4</v>
      </c>
      <c r="L7" s="10">
        <v>4</v>
      </c>
      <c r="M7" s="10">
        <v>1</v>
      </c>
      <c r="N7" s="10">
        <v>0</v>
      </c>
      <c r="O7" s="10">
        <v>2</v>
      </c>
      <c r="P7" s="10">
        <v>0</v>
      </c>
      <c r="Q7" s="10">
        <v>0</v>
      </c>
      <c r="R7" s="10">
        <v>4</v>
      </c>
      <c r="S7" s="10">
        <v>4</v>
      </c>
      <c r="T7" s="10">
        <v>4</v>
      </c>
      <c r="U7" s="10">
        <v>2</v>
      </c>
      <c r="V7" s="10">
        <v>4</v>
      </c>
      <c r="W7" s="14">
        <f t="shared" ref="W7:W38" si="0">IF(C7="","",C7+G7+K7+O7+T7)</f>
        <v>10</v>
      </c>
      <c r="X7" s="14">
        <f t="shared" ref="X7:X38" si="1">IF(C7="","",F7+J7+M7+N7+S7)</f>
        <v>13</v>
      </c>
      <c r="Y7" s="14">
        <f t="shared" ref="Y7:Y38" si="2">IF(C7="","",D7+H7+P7+Q7+U7)</f>
        <v>7</v>
      </c>
      <c r="Z7" s="14">
        <f t="shared" ref="Z7:Z38" si="3">IF(C7="","",E7+I7+L7+R7+V7)</f>
        <v>18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средний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повышенный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пониженный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высокий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средний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повышенный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высокий показатель</v>
      </c>
    </row>
    <row r="8" spans="1:34" ht="16.5" x14ac:dyDescent="0.25">
      <c r="A8" s="15">
        <v>3</v>
      </c>
      <c r="B8" s="14" t="s">
        <v>10</v>
      </c>
      <c r="C8" s="10">
        <v>2</v>
      </c>
      <c r="D8" s="10">
        <v>3</v>
      </c>
      <c r="E8" s="10">
        <v>4</v>
      </c>
      <c r="F8" s="10">
        <v>2</v>
      </c>
      <c r="G8" s="10">
        <v>2</v>
      </c>
      <c r="H8" s="10">
        <v>0</v>
      </c>
      <c r="I8" s="10">
        <v>3</v>
      </c>
      <c r="J8" s="10">
        <v>2</v>
      </c>
      <c r="K8" s="10">
        <v>2</v>
      </c>
      <c r="L8" s="10">
        <v>4</v>
      </c>
      <c r="M8" s="10">
        <v>0</v>
      </c>
      <c r="N8" s="10">
        <v>0</v>
      </c>
      <c r="O8" s="10">
        <v>4</v>
      </c>
      <c r="P8" s="10">
        <v>3</v>
      </c>
      <c r="Q8" s="10">
        <v>2</v>
      </c>
      <c r="R8" s="10">
        <v>1</v>
      </c>
      <c r="S8" s="10">
        <v>1</v>
      </c>
      <c r="T8" s="10">
        <v>3</v>
      </c>
      <c r="U8" s="10">
        <v>2</v>
      </c>
      <c r="V8" s="10">
        <v>1</v>
      </c>
      <c r="W8" s="14">
        <f t="shared" si="0"/>
        <v>13</v>
      </c>
      <c r="X8" s="14">
        <f t="shared" si="1"/>
        <v>5</v>
      </c>
      <c r="Y8" s="14">
        <f t="shared" si="2"/>
        <v>10</v>
      </c>
      <c r="Z8" s="14">
        <f t="shared" si="3"/>
        <v>13</v>
      </c>
      <c r="AA8" s="17" t="str">
        <f t="shared" si="4"/>
        <v>повышенный показатель</v>
      </c>
      <c r="AB8" s="17" t="str">
        <f t="shared" si="5"/>
        <v>пониженный показатель</v>
      </c>
      <c r="AC8" s="17" t="str">
        <f t="shared" si="6"/>
        <v>средний показатель</v>
      </c>
      <c r="AD8" s="17" t="str">
        <f t="shared" si="7"/>
        <v>повышенный показатель</v>
      </c>
      <c r="AE8" s="9" t="str">
        <f t="shared" si="8"/>
        <v>повышенный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повышенный показатель</v>
      </c>
    </row>
    <row r="9" spans="1:34" ht="16.5" x14ac:dyDescent="0.25">
      <c r="A9" s="15">
        <v>4</v>
      </c>
      <c r="B9" s="14" t="s">
        <v>11</v>
      </c>
      <c r="C9" s="10">
        <v>3</v>
      </c>
      <c r="D9" s="10">
        <v>1</v>
      </c>
      <c r="E9" s="10">
        <v>2</v>
      </c>
      <c r="F9" s="10">
        <v>1</v>
      </c>
      <c r="G9" s="10">
        <v>3</v>
      </c>
      <c r="H9" s="10">
        <v>0</v>
      </c>
      <c r="I9" s="10">
        <v>3</v>
      </c>
      <c r="J9" s="10">
        <v>1</v>
      </c>
      <c r="K9" s="10">
        <v>4</v>
      </c>
      <c r="L9" s="10">
        <v>3</v>
      </c>
      <c r="M9" s="10">
        <v>1</v>
      </c>
      <c r="N9" s="10">
        <v>0</v>
      </c>
      <c r="O9" s="10">
        <v>4</v>
      </c>
      <c r="P9" s="10">
        <v>2</v>
      </c>
      <c r="Q9" s="10">
        <v>2</v>
      </c>
      <c r="R9" s="10">
        <v>1</v>
      </c>
      <c r="S9" s="10">
        <v>0</v>
      </c>
      <c r="T9" s="10">
        <v>2</v>
      </c>
      <c r="U9" s="10">
        <v>1</v>
      </c>
      <c r="V9" s="10">
        <v>1</v>
      </c>
      <c r="W9" s="14">
        <f t="shared" si="0"/>
        <v>16</v>
      </c>
      <c r="X9" s="14">
        <f t="shared" si="1"/>
        <v>3</v>
      </c>
      <c r="Y9" s="14">
        <f t="shared" si="2"/>
        <v>6</v>
      </c>
      <c r="Z9" s="14">
        <f t="shared" si="3"/>
        <v>10</v>
      </c>
      <c r="AA9" s="17" t="str">
        <f t="shared" si="4"/>
        <v>повышенный показатель</v>
      </c>
      <c r="AB9" s="17" t="str">
        <f t="shared" si="5"/>
        <v>низкий показатель</v>
      </c>
      <c r="AC9" s="17" t="str">
        <f t="shared" si="6"/>
        <v>пониженный показатель</v>
      </c>
      <c r="AD9" s="17" t="str">
        <f t="shared" si="7"/>
        <v>средний показатель</v>
      </c>
      <c r="AE9" s="9" t="str">
        <f t="shared" si="8"/>
        <v>повышенный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2</v>
      </c>
      <c r="D10" s="10">
        <v>0</v>
      </c>
      <c r="E10" s="10">
        <v>2</v>
      </c>
      <c r="F10" s="10">
        <v>1</v>
      </c>
      <c r="G10" s="10">
        <v>4</v>
      </c>
      <c r="H10" s="10">
        <v>0</v>
      </c>
      <c r="I10" s="10">
        <v>0</v>
      </c>
      <c r="J10" s="10">
        <v>0</v>
      </c>
      <c r="K10" s="10">
        <v>4</v>
      </c>
      <c r="L10" s="10">
        <v>4</v>
      </c>
      <c r="M10" s="10">
        <v>0</v>
      </c>
      <c r="N10" s="10">
        <v>3</v>
      </c>
      <c r="O10" s="10">
        <v>4</v>
      </c>
      <c r="P10" s="10">
        <v>2</v>
      </c>
      <c r="Q10" s="10">
        <v>0</v>
      </c>
      <c r="R10" s="10">
        <v>0</v>
      </c>
      <c r="S10" s="10">
        <v>0</v>
      </c>
      <c r="T10" s="10">
        <v>2</v>
      </c>
      <c r="U10" s="10">
        <v>0</v>
      </c>
      <c r="V10" s="10">
        <v>0</v>
      </c>
      <c r="W10" s="14">
        <f t="shared" si="0"/>
        <v>16</v>
      </c>
      <c r="X10" s="14">
        <f t="shared" si="1"/>
        <v>4</v>
      </c>
      <c r="Y10" s="14">
        <f t="shared" si="2"/>
        <v>2</v>
      </c>
      <c r="Z10" s="14">
        <f t="shared" si="3"/>
        <v>6</v>
      </c>
      <c r="AA10" s="17" t="str">
        <f t="shared" si="4"/>
        <v>повышенный показатель</v>
      </c>
      <c r="AB10" s="17" t="str">
        <f t="shared" si="5"/>
        <v>низкий показатель</v>
      </c>
      <c r="AC10" s="17" t="str">
        <f t="shared" si="6"/>
        <v>низкий показатель</v>
      </c>
      <c r="AD10" s="17" t="str">
        <f t="shared" si="7"/>
        <v>пониженный показатель</v>
      </c>
      <c r="AE10" s="9" t="str">
        <f t="shared" si="8"/>
        <v>повышенный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4</v>
      </c>
      <c r="D11" s="10">
        <v>0</v>
      </c>
      <c r="E11" s="10">
        <v>3</v>
      </c>
      <c r="F11" s="10">
        <v>1</v>
      </c>
      <c r="G11" s="10">
        <v>4</v>
      </c>
      <c r="H11" s="10">
        <v>0</v>
      </c>
      <c r="I11" s="10">
        <v>2</v>
      </c>
      <c r="J11" s="10">
        <v>4</v>
      </c>
      <c r="K11" s="10">
        <v>4</v>
      </c>
      <c r="L11" s="10">
        <v>4</v>
      </c>
      <c r="M11" s="10">
        <v>0</v>
      </c>
      <c r="N11" s="10">
        <v>0</v>
      </c>
      <c r="O11" s="10">
        <v>3</v>
      </c>
      <c r="P11" s="10">
        <v>1</v>
      </c>
      <c r="Q11" s="10">
        <v>1</v>
      </c>
      <c r="R11" s="10">
        <v>0</v>
      </c>
      <c r="S11" s="10">
        <v>0</v>
      </c>
      <c r="T11" s="10">
        <v>2</v>
      </c>
      <c r="U11" s="10">
        <v>0</v>
      </c>
      <c r="V11" s="10">
        <v>2</v>
      </c>
      <c r="W11" s="14">
        <f t="shared" si="0"/>
        <v>17</v>
      </c>
      <c r="X11" s="14">
        <f t="shared" si="1"/>
        <v>5</v>
      </c>
      <c r="Y11" s="14">
        <f t="shared" si="2"/>
        <v>2</v>
      </c>
      <c r="Z11" s="14">
        <f t="shared" si="3"/>
        <v>11</v>
      </c>
      <c r="AA11" s="17" t="str">
        <f t="shared" si="4"/>
        <v>высокий показатель</v>
      </c>
      <c r="AB11" s="17" t="str">
        <f t="shared" si="5"/>
        <v>пониженный показатель</v>
      </c>
      <c r="AC11" s="17" t="str">
        <f t="shared" si="6"/>
        <v>низкий показатель</v>
      </c>
      <c r="AD11" s="17" t="str">
        <f t="shared" si="7"/>
        <v>средний показатель</v>
      </c>
      <c r="AE11" s="9" t="str">
        <f t="shared" si="8"/>
        <v>высокий показатель</v>
      </c>
      <c r="AF11" s="9" t="str">
        <f t="shared" si="9"/>
        <v>средний показатель</v>
      </c>
      <c r="AG11" s="9" t="str">
        <f t="shared" si="10"/>
        <v>средний показатель</v>
      </c>
      <c r="AH11" s="9" t="str">
        <f t="shared" si="11"/>
        <v>средний показатель</v>
      </c>
    </row>
    <row r="12" spans="1:34" ht="16.5" x14ac:dyDescent="0.25">
      <c r="A12" s="15">
        <v>7</v>
      </c>
      <c r="B12" s="14" t="s">
        <v>14</v>
      </c>
      <c r="C12" s="10">
        <v>4</v>
      </c>
      <c r="D12" s="10">
        <v>0</v>
      </c>
      <c r="E12" s="10">
        <v>1</v>
      </c>
      <c r="F12" s="10">
        <v>4</v>
      </c>
      <c r="G12" s="10">
        <v>4</v>
      </c>
      <c r="H12" s="10">
        <v>2</v>
      </c>
      <c r="I12" s="10">
        <v>4</v>
      </c>
      <c r="J12" s="10">
        <v>2</v>
      </c>
      <c r="K12" s="10">
        <v>1</v>
      </c>
      <c r="L12" s="10">
        <v>4</v>
      </c>
      <c r="M12" s="10">
        <v>2</v>
      </c>
      <c r="N12" s="10">
        <v>3</v>
      </c>
      <c r="O12" s="10">
        <v>2</v>
      </c>
      <c r="P12" s="10">
        <v>4</v>
      </c>
      <c r="Q12" s="10">
        <v>2</v>
      </c>
      <c r="R12" s="10">
        <v>2</v>
      </c>
      <c r="S12" s="10">
        <v>2</v>
      </c>
      <c r="T12" s="10">
        <v>3</v>
      </c>
      <c r="U12" s="10">
        <v>2</v>
      </c>
      <c r="V12" s="10">
        <v>2</v>
      </c>
      <c r="W12" s="14">
        <f t="shared" si="0"/>
        <v>14</v>
      </c>
      <c r="X12" s="14">
        <f t="shared" si="1"/>
        <v>13</v>
      </c>
      <c r="Y12" s="14">
        <f t="shared" si="2"/>
        <v>10</v>
      </c>
      <c r="Z12" s="14">
        <f t="shared" si="3"/>
        <v>13</v>
      </c>
      <c r="AA12" s="17" t="str">
        <f t="shared" si="4"/>
        <v>повышенный показатель</v>
      </c>
      <c r="AB12" s="17" t="str">
        <f t="shared" si="5"/>
        <v>повышенный показатель</v>
      </c>
      <c r="AC12" s="17" t="str">
        <f t="shared" si="6"/>
        <v>средний показатель</v>
      </c>
      <c r="AD12" s="17" t="str">
        <f t="shared" si="7"/>
        <v>повышенный показатель</v>
      </c>
      <c r="AE12" s="9" t="str">
        <f t="shared" si="8"/>
        <v>повышенный показатель</v>
      </c>
      <c r="AF12" s="9" t="str">
        <f t="shared" si="9"/>
        <v>повышенный показатель</v>
      </c>
      <c r="AG12" s="9" t="str">
        <f t="shared" si="10"/>
        <v>средний показатель</v>
      </c>
      <c r="AH12" s="9" t="str">
        <f t="shared" si="11"/>
        <v>повышенный показатель</v>
      </c>
    </row>
    <row r="13" spans="1:34" ht="16.5" x14ac:dyDescent="0.25">
      <c r="A13" s="15">
        <v>8</v>
      </c>
      <c r="B13" s="14" t="s">
        <v>15</v>
      </c>
      <c r="C13" s="10">
        <v>3</v>
      </c>
      <c r="D13" s="10">
        <v>2</v>
      </c>
      <c r="E13" s="10">
        <v>3</v>
      </c>
      <c r="F13" s="10">
        <v>3</v>
      </c>
      <c r="G13" s="10">
        <v>0</v>
      </c>
      <c r="H13" s="10">
        <v>2</v>
      </c>
      <c r="I13" s="10">
        <v>2</v>
      </c>
      <c r="J13" s="10">
        <v>3</v>
      </c>
      <c r="K13" s="10">
        <v>3</v>
      </c>
      <c r="L13" s="10">
        <v>3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1</v>
      </c>
      <c r="T13" s="10">
        <v>4</v>
      </c>
      <c r="U13" s="10">
        <v>3</v>
      </c>
      <c r="V13" s="10">
        <v>2</v>
      </c>
      <c r="W13" s="14">
        <f t="shared" si="0"/>
        <v>12</v>
      </c>
      <c r="X13" s="14">
        <f t="shared" si="1"/>
        <v>11</v>
      </c>
      <c r="Y13" s="14">
        <f t="shared" si="2"/>
        <v>11</v>
      </c>
      <c r="Z13" s="14">
        <f t="shared" si="3"/>
        <v>12</v>
      </c>
      <c r="AA13" s="17" t="str">
        <f t="shared" si="4"/>
        <v>средний показатель</v>
      </c>
      <c r="AB13" s="17" t="str">
        <f t="shared" si="5"/>
        <v>средний показатель</v>
      </c>
      <c r="AC13" s="17" t="str">
        <f t="shared" si="6"/>
        <v>средний показатель</v>
      </c>
      <c r="AD13" s="17" t="str">
        <f t="shared" si="7"/>
        <v>средний показатель</v>
      </c>
      <c r="AE13" s="9" t="str">
        <f t="shared" si="8"/>
        <v>средний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2</v>
      </c>
      <c r="D14" s="10">
        <v>3</v>
      </c>
      <c r="E14" s="10">
        <v>3</v>
      </c>
      <c r="F14" s="10">
        <v>2</v>
      </c>
      <c r="G14" s="10">
        <v>4</v>
      </c>
      <c r="H14" s="10">
        <v>2</v>
      </c>
      <c r="I14" s="10">
        <v>3</v>
      </c>
      <c r="J14" s="10">
        <v>4</v>
      </c>
      <c r="K14" s="10">
        <v>4</v>
      </c>
      <c r="L14" s="10">
        <v>4</v>
      </c>
      <c r="M14" s="10">
        <v>3</v>
      </c>
      <c r="N14" s="10">
        <v>2</v>
      </c>
      <c r="O14" s="10">
        <v>3</v>
      </c>
      <c r="P14" s="10">
        <v>3</v>
      </c>
      <c r="Q14" s="10">
        <v>3</v>
      </c>
      <c r="R14" s="10">
        <v>2</v>
      </c>
      <c r="S14" s="10">
        <v>2</v>
      </c>
      <c r="T14" s="10">
        <v>3</v>
      </c>
      <c r="U14" s="10">
        <v>2</v>
      </c>
      <c r="V14" s="10">
        <v>2</v>
      </c>
      <c r="W14" s="14">
        <f t="shared" si="0"/>
        <v>16</v>
      </c>
      <c r="X14" s="14">
        <f t="shared" si="1"/>
        <v>13</v>
      </c>
      <c r="Y14" s="14">
        <f t="shared" si="2"/>
        <v>13</v>
      </c>
      <c r="Z14" s="14">
        <f t="shared" si="3"/>
        <v>14</v>
      </c>
      <c r="AA14" s="17" t="str">
        <f t="shared" si="4"/>
        <v>повышенный показатель</v>
      </c>
      <c r="AB14" s="17" t="str">
        <f t="shared" si="5"/>
        <v>повышенный показатель</v>
      </c>
      <c r="AC14" s="17" t="str">
        <f t="shared" si="6"/>
        <v>повышенный показатель</v>
      </c>
      <c r="AD14" s="17" t="str">
        <f t="shared" si="7"/>
        <v>повышенный показатель</v>
      </c>
      <c r="AE14" s="9" t="str">
        <f t="shared" si="8"/>
        <v>повышенный показатель</v>
      </c>
      <c r="AF14" s="9" t="str">
        <f t="shared" si="9"/>
        <v>повышенный показатель</v>
      </c>
      <c r="AG14" s="9" t="str">
        <f t="shared" si="10"/>
        <v>повышенный показатель</v>
      </c>
      <c r="AH14" s="9" t="str">
        <f t="shared" si="11"/>
        <v>повышенный показатель</v>
      </c>
    </row>
    <row r="15" spans="1:34" ht="16.5" x14ac:dyDescent="0.25">
      <c r="A15" s="15">
        <v>10</v>
      </c>
      <c r="B15" s="14" t="s">
        <v>17</v>
      </c>
      <c r="C15" s="10">
        <v>4</v>
      </c>
      <c r="D15" s="10">
        <v>1</v>
      </c>
      <c r="E15" s="10">
        <v>1</v>
      </c>
      <c r="F15" s="10">
        <v>0</v>
      </c>
      <c r="G15" s="10">
        <v>4</v>
      </c>
      <c r="H15" s="10">
        <v>0</v>
      </c>
      <c r="I15" s="10">
        <v>3</v>
      </c>
      <c r="J15" s="10">
        <v>3</v>
      </c>
      <c r="K15" s="10">
        <v>4</v>
      </c>
      <c r="L15" s="10">
        <v>4</v>
      </c>
      <c r="M15" s="10">
        <v>0</v>
      </c>
      <c r="N15" s="10">
        <v>1</v>
      </c>
      <c r="O15" s="10">
        <v>4</v>
      </c>
      <c r="P15" s="10">
        <v>3</v>
      </c>
      <c r="Q15" s="10">
        <v>0</v>
      </c>
      <c r="R15" s="10">
        <v>1</v>
      </c>
      <c r="S15" s="10">
        <v>0</v>
      </c>
      <c r="T15" s="10">
        <v>3</v>
      </c>
      <c r="U15" s="10">
        <v>0</v>
      </c>
      <c r="V15" s="10">
        <v>0</v>
      </c>
      <c r="W15" s="14">
        <f t="shared" si="0"/>
        <v>19</v>
      </c>
      <c r="X15" s="14">
        <f t="shared" si="1"/>
        <v>4</v>
      </c>
      <c r="Y15" s="14">
        <f t="shared" si="2"/>
        <v>4</v>
      </c>
      <c r="Z15" s="14">
        <f t="shared" si="3"/>
        <v>9</v>
      </c>
      <c r="AA15" s="17" t="str">
        <f t="shared" si="4"/>
        <v>высокий показатель</v>
      </c>
      <c r="AB15" s="17" t="str">
        <f t="shared" si="5"/>
        <v>низкий показатель</v>
      </c>
      <c r="AC15" s="17" t="str">
        <f t="shared" si="6"/>
        <v>низкий показатель</v>
      </c>
      <c r="AD15" s="17" t="str">
        <f t="shared" si="7"/>
        <v>средний показатель</v>
      </c>
      <c r="AE15" s="9" t="str">
        <f t="shared" si="8"/>
        <v>высокий показатель</v>
      </c>
      <c r="AF15" s="9" t="str">
        <f t="shared" si="9"/>
        <v>средний показатель</v>
      </c>
      <c r="AG15" s="9" t="str">
        <f t="shared" si="10"/>
        <v>средний показатель</v>
      </c>
      <c r="AH15" s="9" t="str">
        <f t="shared" si="11"/>
        <v>средний показатель</v>
      </c>
    </row>
    <row r="16" spans="1:34" ht="16.5" x14ac:dyDescent="0.25">
      <c r="A16" s="15">
        <v>11</v>
      </c>
      <c r="B16" s="14" t="s">
        <v>18</v>
      </c>
      <c r="C16" s="10">
        <v>3</v>
      </c>
      <c r="D16" s="10">
        <v>0</v>
      </c>
      <c r="E16" s="10">
        <v>1</v>
      </c>
      <c r="F16" s="10">
        <v>0</v>
      </c>
      <c r="G16" s="10">
        <v>4</v>
      </c>
      <c r="H16" s="10">
        <v>0</v>
      </c>
      <c r="I16" s="10">
        <v>2</v>
      </c>
      <c r="J16" s="10">
        <v>1</v>
      </c>
      <c r="K16" s="10">
        <v>4</v>
      </c>
      <c r="L16" s="10">
        <v>0</v>
      </c>
      <c r="M16" s="10">
        <v>0</v>
      </c>
      <c r="N16" s="10">
        <v>2</v>
      </c>
      <c r="O16" s="10">
        <v>4</v>
      </c>
      <c r="P16" s="10">
        <v>2</v>
      </c>
      <c r="Q16" s="10">
        <v>0</v>
      </c>
      <c r="R16" s="10">
        <v>0</v>
      </c>
      <c r="S16" s="10">
        <v>0</v>
      </c>
      <c r="T16" s="10">
        <v>3</v>
      </c>
      <c r="U16" s="10">
        <v>0</v>
      </c>
      <c r="V16" s="10">
        <v>1</v>
      </c>
      <c r="W16" s="14">
        <f t="shared" si="0"/>
        <v>18</v>
      </c>
      <c r="X16" s="14">
        <f t="shared" si="1"/>
        <v>3</v>
      </c>
      <c r="Y16" s="14">
        <f t="shared" si="2"/>
        <v>2</v>
      </c>
      <c r="Z16" s="14">
        <f t="shared" si="3"/>
        <v>4</v>
      </c>
      <c r="AA16" s="17" t="str">
        <f t="shared" si="4"/>
        <v>высокий показатель</v>
      </c>
      <c r="AB16" s="17" t="str">
        <f t="shared" si="5"/>
        <v>низкий показатель</v>
      </c>
      <c r="AC16" s="17" t="str">
        <f t="shared" si="6"/>
        <v>низкий показатель</v>
      </c>
      <c r="AD16" s="17" t="str">
        <f t="shared" si="7"/>
        <v>низкий показатель</v>
      </c>
      <c r="AE16" s="9" t="str">
        <f t="shared" si="8"/>
        <v>высокий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1</v>
      </c>
      <c r="D17" s="10">
        <v>3</v>
      </c>
      <c r="E17" s="10">
        <v>0</v>
      </c>
      <c r="F17" s="10">
        <v>0</v>
      </c>
      <c r="G17" s="10">
        <v>0</v>
      </c>
      <c r="H17" s="10">
        <v>3</v>
      </c>
      <c r="I17" s="10">
        <v>2</v>
      </c>
      <c r="J17" s="10">
        <v>1</v>
      </c>
      <c r="K17" s="10">
        <v>4</v>
      </c>
      <c r="L17" s="10">
        <v>4</v>
      </c>
      <c r="M17" s="10">
        <v>3</v>
      </c>
      <c r="N17" s="10">
        <v>2</v>
      </c>
      <c r="O17" s="10">
        <v>4</v>
      </c>
      <c r="P17" s="10">
        <v>0</v>
      </c>
      <c r="Q17" s="10">
        <v>4</v>
      </c>
      <c r="R17" s="10">
        <v>0</v>
      </c>
      <c r="S17" s="10">
        <v>0</v>
      </c>
      <c r="T17" s="10">
        <v>3</v>
      </c>
      <c r="U17" s="10">
        <v>2</v>
      </c>
      <c r="V17" s="10">
        <v>4</v>
      </c>
      <c r="W17" s="14">
        <f t="shared" si="0"/>
        <v>12</v>
      </c>
      <c r="X17" s="14">
        <f t="shared" si="1"/>
        <v>6</v>
      </c>
      <c r="Y17" s="14">
        <f t="shared" si="2"/>
        <v>12</v>
      </c>
      <c r="Z17" s="14">
        <f t="shared" si="3"/>
        <v>10</v>
      </c>
      <c r="AA17" s="17" t="str">
        <f t="shared" si="4"/>
        <v>средний показатель</v>
      </c>
      <c r="AB17" s="17" t="str">
        <f t="shared" si="5"/>
        <v>пониженный показатель</v>
      </c>
      <c r="AC17" s="17" t="str">
        <f t="shared" si="6"/>
        <v>средний показатель</v>
      </c>
      <c r="AD17" s="17" t="str">
        <f t="shared" si="7"/>
        <v>средний показатель</v>
      </c>
      <c r="AE17" s="9" t="str">
        <f t="shared" si="8"/>
        <v>средний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2</v>
      </c>
      <c r="D18" s="10">
        <v>0</v>
      </c>
      <c r="E18" s="10">
        <v>1</v>
      </c>
      <c r="F18" s="10">
        <v>2</v>
      </c>
      <c r="G18" s="10">
        <v>4</v>
      </c>
      <c r="H18" s="10">
        <v>0</v>
      </c>
      <c r="I18" s="10">
        <v>2</v>
      </c>
      <c r="J18" s="10">
        <v>2</v>
      </c>
      <c r="K18" s="10">
        <v>3</v>
      </c>
      <c r="L18" s="10">
        <v>0</v>
      </c>
      <c r="M18" s="10">
        <v>3</v>
      </c>
      <c r="N18" s="10">
        <v>0</v>
      </c>
      <c r="O18" s="10">
        <v>4</v>
      </c>
      <c r="P18" s="10">
        <v>3</v>
      </c>
      <c r="Q18" s="10">
        <v>2</v>
      </c>
      <c r="R18" s="10">
        <v>1</v>
      </c>
      <c r="S18" s="10">
        <v>0</v>
      </c>
      <c r="T18" s="10">
        <v>2</v>
      </c>
      <c r="U18" s="10">
        <v>3</v>
      </c>
      <c r="V18" s="10">
        <v>2</v>
      </c>
      <c r="W18" s="14">
        <f t="shared" si="0"/>
        <v>15</v>
      </c>
      <c r="X18" s="14">
        <f t="shared" si="1"/>
        <v>7</v>
      </c>
      <c r="Y18" s="14">
        <f t="shared" si="2"/>
        <v>8</v>
      </c>
      <c r="Z18" s="14">
        <f t="shared" si="3"/>
        <v>6</v>
      </c>
      <c r="AA18" s="17" t="str">
        <f t="shared" si="4"/>
        <v>повышенный показатель</v>
      </c>
      <c r="AB18" s="17" t="str">
        <f t="shared" si="5"/>
        <v>пониженный показатель</v>
      </c>
      <c r="AC18" s="17" t="str">
        <f t="shared" si="6"/>
        <v>пониженный показатель</v>
      </c>
      <c r="AD18" s="17" t="str">
        <f t="shared" si="7"/>
        <v>пониженный показатель</v>
      </c>
      <c r="AE18" s="9" t="str">
        <f t="shared" si="8"/>
        <v>повышенный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4</v>
      </c>
      <c r="D19" s="10">
        <v>0</v>
      </c>
      <c r="E19" s="10">
        <v>0</v>
      </c>
      <c r="F19" s="10">
        <v>2</v>
      </c>
      <c r="G19" s="10">
        <v>4</v>
      </c>
      <c r="H19" s="10">
        <v>0</v>
      </c>
      <c r="I19" s="10">
        <v>4</v>
      </c>
      <c r="J19" s="10">
        <v>2</v>
      </c>
      <c r="K19" s="10">
        <v>4</v>
      </c>
      <c r="L19" s="10">
        <v>4</v>
      </c>
      <c r="M19" s="10">
        <v>0</v>
      </c>
      <c r="N19" s="10">
        <v>2</v>
      </c>
      <c r="O19" s="10">
        <v>4</v>
      </c>
      <c r="P19" s="10">
        <v>0</v>
      </c>
      <c r="Q19" s="10">
        <v>2</v>
      </c>
      <c r="R19" s="10">
        <v>1</v>
      </c>
      <c r="S19" s="10">
        <v>0</v>
      </c>
      <c r="T19" s="10">
        <v>4</v>
      </c>
      <c r="U19" s="10">
        <v>3</v>
      </c>
      <c r="V19" s="10">
        <v>1</v>
      </c>
      <c r="W19" s="14">
        <f t="shared" si="0"/>
        <v>20</v>
      </c>
      <c r="X19" s="14">
        <f t="shared" si="1"/>
        <v>6</v>
      </c>
      <c r="Y19" s="14">
        <f t="shared" si="2"/>
        <v>5</v>
      </c>
      <c r="Z19" s="14">
        <f t="shared" si="3"/>
        <v>10</v>
      </c>
      <c r="AA19" s="17" t="str">
        <f t="shared" si="4"/>
        <v>высокий показатель</v>
      </c>
      <c r="AB19" s="17" t="str">
        <f t="shared" si="5"/>
        <v>пониженный показатель</v>
      </c>
      <c r="AC19" s="17" t="str">
        <f t="shared" si="6"/>
        <v>пониженный показатель</v>
      </c>
      <c r="AD19" s="17" t="str">
        <f t="shared" si="7"/>
        <v>средний показатель</v>
      </c>
      <c r="AE19" s="9" t="str">
        <f t="shared" si="8"/>
        <v>высокий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0</v>
      </c>
      <c r="D20" s="10">
        <v>0</v>
      </c>
      <c r="E20" s="10">
        <v>0</v>
      </c>
      <c r="F20" s="10">
        <v>4</v>
      </c>
      <c r="G20" s="10">
        <v>4</v>
      </c>
      <c r="H20" s="10">
        <v>0</v>
      </c>
      <c r="I20" s="10">
        <v>4</v>
      </c>
      <c r="J20" s="10">
        <v>2</v>
      </c>
      <c r="K20" s="10">
        <v>2</v>
      </c>
      <c r="L20" s="10">
        <v>4</v>
      </c>
      <c r="M20" s="10">
        <v>2</v>
      </c>
      <c r="N20" s="10">
        <v>4</v>
      </c>
      <c r="O20" s="10">
        <v>4</v>
      </c>
      <c r="P20" s="10">
        <v>4</v>
      </c>
      <c r="Q20" s="10">
        <v>2</v>
      </c>
      <c r="R20" s="10">
        <v>1</v>
      </c>
      <c r="S20" s="10">
        <v>0</v>
      </c>
      <c r="T20" s="10">
        <v>3</v>
      </c>
      <c r="U20" s="10">
        <v>4</v>
      </c>
      <c r="V20" s="10">
        <v>0</v>
      </c>
      <c r="W20" s="14">
        <f t="shared" si="0"/>
        <v>13</v>
      </c>
      <c r="X20" s="14">
        <f t="shared" si="1"/>
        <v>12</v>
      </c>
      <c r="Y20" s="14">
        <f t="shared" si="2"/>
        <v>10</v>
      </c>
      <c r="Z20" s="14">
        <f t="shared" si="3"/>
        <v>9</v>
      </c>
      <c r="AA20" s="17" t="str">
        <f t="shared" si="4"/>
        <v>повышенный показатель</v>
      </c>
      <c r="AB20" s="17" t="str">
        <f t="shared" si="5"/>
        <v>средний показатель</v>
      </c>
      <c r="AC20" s="17" t="str">
        <f t="shared" si="6"/>
        <v>средний показатель</v>
      </c>
      <c r="AD20" s="17" t="str">
        <f t="shared" si="7"/>
        <v>средний показатель</v>
      </c>
      <c r="AE20" s="9" t="str">
        <f t="shared" si="8"/>
        <v>повышенный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4</v>
      </c>
      <c r="D21" s="10">
        <v>2</v>
      </c>
      <c r="E21" s="10">
        <v>1</v>
      </c>
      <c r="F21" s="10">
        <v>2</v>
      </c>
      <c r="G21" s="10">
        <v>4</v>
      </c>
      <c r="H21" s="10">
        <v>1</v>
      </c>
      <c r="I21" s="10">
        <v>3</v>
      </c>
      <c r="J21" s="10">
        <v>2</v>
      </c>
      <c r="K21" s="10">
        <v>4</v>
      </c>
      <c r="L21" s="10">
        <v>4</v>
      </c>
      <c r="M21" s="10">
        <v>4</v>
      </c>
      <c r="N21" s="10">
        <v>1</v>
      </c>
      <c r="O21" s="10">
        <v>4</v>
      </c>
      <c r="P21" s="10">
        <v>1</v>
      </c>
      <c r="Q21" s="10">
        <v>1</v>
      </c>
      <c r="R21" s="10">
        <v>1</v>
      </c>
      <c r="S21" s="10">
        <v>1</v>
      </c>
      <c r="T21" s="10">
        <v>4</v>
      </c>
      <c r="U21" s="10">
        <v>1</v>
      </c>
      <c r="V21" s="10">
        <v>1</v>
      </c>
      <c r="W21" s="14">
        <f t="shared" si="0"/>
        <v>20</v>
      </c>
      <c r="X21" s="14">
        <f t="shared" si="1"/>
        <v>10</v>
      </c>
      <c r="Y21" s="14">
        <f t="shared" si="2"/>
        <v>6</v>
      </c>
      <c r="Z21" s="14">
        <f t="shared" si="3"/>
        <v>10</v>
      </c>
      <c r="AA21" s="17" t="str">
        <f t="shared" si="4"/>
        <v>высокий показатель</v>
      </c>
      <c r="AB21" s="17" t="str">
        <f t="shared" si="5"/>
        <v>средний показатель</v>
      </c>
      <c r="AC21" s="17" t="str">
        <f t="shared" si="6"/>
        <v>пониженный показатель</v>
      </c>
      <c r="AD21" s="17" t="str">
        <f t="shared" si="7"/>
        <v>средний показатель</v>
      </c>
      <c r="AE21" s="9" t="str">
        <f t="shared" si="8"/>
        <v>высокий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4</v>
      </c>
      <c r="D22" s="10">
        <v>0</v>
      </c>
      <c r="E22" s="10">
        <v>1</v>
      </c>
      <c r="F22" s="10">
        <v>2</v>
      </c>
      <c r="G22" s="10">
        <v>4</v>
      </c>
      <c r="H22" s="10">
        <v>0</v>
      </c>
      <c r="I22" s="10">
        <v>2</v>
      </c>
      <c r="J22" s="10">
        <v>0</v>
      </c>
      <c r="K22" s="10">
        <v>4</v>
      </c>
      <c r="L22" s="10">
        <v>3</v>
      </c>
      <c r="M22" s="10">
        <v>0</v>
      </c>
      <c r="N22" s="10">
        <v>0</v>
      </c>
      <c r="O22" s="10">
        <v>0</v>
      </c>
      <c r="P22" s="10">
        <v>3</v>
      </c>
      <c r="Q22" s="10">
        <v>2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4">
        <f t="shared" si="0"/>
        <v>12</v>
      </c>
      <c r="X22" s="14">
        <f t="shared" si="1"/>
        <v>2</v>
      </c>
      <c r="Y22" s="14">
        <f t="shared" si="2"/>
        <v>5</v>
      </c>
      <c r="Z22" s="14">
        <f t="shared" si="3"/>
        <v>7</v>
      </c>
      <c r="AA22" s="17" t="str">
        <f t="shared" si="4"/>
        <v>средний показатель</v>
      </c>
      <c r="AB22" s="17" t="str">
        <f t="shared" si="5"/>
        <v>низкий показатель</v>
      </c>
      <c r="AC22" s="17" t="str">
        <f t="shared" si="6"/>
        <v>пониженный показатель</v>
      </c>
      <c r="AD22" s="17" t="str">
        <f t="shared" si="7"/>
        <v>пониженный показатель</v>
      </c>
      <c r="AE22" s="9" t="str">
        <f t="shared" si="8"/>
        <v>средний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4</v>
      </c>
      <c r="D23" s="10">
        <v>0</v>
      </c>
      <c r="E23" s="10">
        <v>1</v>
      </c>
      <c r="F23" s="10">
        <v>0</v>
      </c>
      <c r="G23" s="10">
        <v>4</v>
      </c>
      <c r="H23" s="10">
        <v>0</v>
      </c>
      <c r="I23" s="10">
        <v>4</v>
      </c>
      <c r="J23" s="10">
        <v>2</v>
      </c>
      <c r="K23" s="10">
        <v>4</v>
      </c>
      <c r="L23" s="10">
        <v>4</v>
      </c>
      <c r="M23" s="10">
        <v>1</v>
      </c>
      <c r="N23" s="10">
        <v>0</v>
      </c>
      <c r="O23" s="10">
        <v>4</v>
      </c>
      <c r="P23" s="10">
        <v>0</v>
      </c>
      <c r="Q23" s="10">
        <v>0</v>
      </c>
      <c r="R23" s="10">
        <v>1</v>
      </c>
      <c r="S23" s="10">
        <v>0</v>
      </c>
      <c r="T23" s="10">
        <v>4</v>
      </c>
      <c r="U23" s="10">
        <v>1</v>
      </c>
      <c r="V23" s="10">
        <v>4</v>
      </c>
      <c r="W23" s="14">
        <f t="shared" si="0"/>
        <v>20</v>
      </c>
      <c r="X23" s="14">
        <f t="shared" si="1"/>
        <v>3</v>
      </c>
      <c r="Y23" s="14">
        <f t="shared" si="2"/>
        <v>1</v>
      </c>
      <c r="Z23" s="14">
        <f t="shared" si="3"/>
        <v>14</v>
      </c>
      <c r="AA23" s="17" t="str">
        <f t="shared" si="4"/>
        <v>высокий показатель</v>
      </c>
      <c r="AB23" s="17" t="str">
        <f t="shared" si="5"/>
        <v>низкий показатель</v>
      </c>
      <c r="AC23" s="17" t="str">
        <f t="shared" si="6"/>
        <v>низкий показатель</v>
      </c>
      <c r="AD23" s="17" t="str">
        <f t="shared" si="7"/>
        <v>повышенный показатель</v>
      </c>
      <c r="AE23" s="9" t="str">
        <f t="shared" si="8"/>
        <v>высокий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повышенный показатель</v>
      </c>
    </row>
    <row r="24" spans="1:34" x14ac:dyDescent="0.25">
      <c r="A24" s="15">
        <v>19</v>
      </c>
      <c r="B24" s="14" t="s">
        <v>26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4" t="str">
        <f t="shared" si="0"/>
        <v/>
      </c>
      <c r="X24" s="14" t="str">
        <f t="shared" si="1"/>
        <v/>
      </c>
      <c r="Y24" s="14" t="str">
        <f t="shared" si="2"/>
        <v/>
      </c>
      <c r="Z24" s="14" t="str">
        <f t="shared" si="3"/>
        <v/>
      </c>
      <c r="AA24" s="17" t="str">
        <f t="shared" si="4"/>
        <v/>
      </c>
      <c r="AB24" s="17" t="str">
        <f t="shared" si="5"/>
        <v/>
      </c>
      <c r="AC24" s="17" t="str">
        <f t="shared" si="6"/>
        <v/>
      </c>
      <c r="AD24" s="17" t="str">
        <f t="shared" si="7"/>
        <v/>
      </c>
      <c r="AE24" s="9" t="str">
        <f t="shared" si="8"/>
        <v/>
      </c>
      <c r="AF24" s="9" t="str">
        <f t="shared" si="9"/>
        <v/>
      </c>
      <c r="AG24" s="9" t="str">
        <f t="shared" si="10"/>
        <v/>
      </c>
      <c r="AH24" s="9" t="str">
        <f t="shared" si="11"/>
        <v/>
      </c>
    </row>
    <row r="25" spans="1:34" x14ac:dyDescent="0.25">
      <c r="A25" s="15">
        <v>20</v>
      </c>
      <c r="B25" s="14" t="s">
        <v>27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4" t="str">
        <f t="shared" si="0"/>
        <v/>
      </c>
      <c r="X25" s="14" t="str">
        <f t="shared" si="1"/>
        <v/>
      </c>
      <c r="Y25" s="14" t="str">
        <f t="shared" si="2"/>
        <v/>
      </c>
      <c r="Z25" s="14" t="str">
        <f t="shared" si="3"/>
        <v/>
      </c>
      <c r="AA25" s="17" t="str">
        <f t="shared" si="4"/>
        <v/>
      </c>
      <c r="AB25" s="17" t="str">
        <f t="shared" si="5"/>
        <v/>
      </c>
      <c r="AC25" s="17" t="str">
        <f t="shared" si="6"/>
        <v/>
      </c>
      <c r="AD25" s="17" t="str">
        <f t="shared" si="7"/>
        <v/>
      </c>
      <c r="AE25" s="9" t="str">
        <f t="shared" si="8"/>
        <v/>
      </c>
      <c r="AF25" s="9" t="str">
        <f t="shared" si="9"/>
        <v/>
      </c>
      <c r="AG25" s="9" t="str">
        <f t="shared" si="10"/>
        <v/>
      </c>
      <c r="AH25" s="9" t="str">
        <f t="shared" si="11"/>
        <v/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18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6</v>
      </c>
      <c r="AB41" s="7">
        <f>COUNTIF(AB6:AB38,"высокий показатель")</f>
        <v>0</v>
      </c>
      <c r="AC41" s="7">
        <f>COUNTIF(AC6:AC38,"высокий показатель")</f>
        <v>0</v>
      </c>
      <c r="AD41" s="7">
        <f>COUNTIF(AD6:AD38,"высокий показатель")</f>
        <v>1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7</v>
      </c>
      <c r="AB42" s="7">
        <f>COUNTIF(AB6:AB38,"повышенный показатель")</f>
        <v>4</v>
      </c>
      <c r="AC42" s="7">
        <f>COUNTIF(AC6:AC38,"повышенный показатель")</f>
        <v>1</v>
      </c>
      <c r="AD42" s="7">
        <f>COUNTIF(AD6:AD38,"повышенный показатель")</f>
        <v>4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5</v>
      </c>
      <c r="AB43" s="7">
        <f>COUNTIF(AB6:AB38,"средний показатель")</f>
        <v>3</v>
      </c>
      <c r="AC43" s="7">
        <f>COUNTIF(AC6:AC38,"средний показатель")</f>
        <v>5</v>
      </c>
      <c r="AD43" s="7">
        <f>COUNTIF(AD6:AD38,"средний показатель")</f>
        <v>9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0</v>
      </c>
      <c r="AB44" s="7">
        <f>COUNTIF(AB6:AB38,"пониженный показатель")</f>
        <v>5</v>
      </c>
      <c r="AC44" s="7">
        <f>COUNTIF(AC6:AC38,"пониженный показатель")</f>
        <v>7</v>
      </c>
      <c r="AD44" s="7">
        <f>COUNTIF(AD6:AD38,"пониженный показатель")</f>
        <v>3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6</v>
      </c>
      <c r="AC45" s="7">
        <f>COUNTIF(AC6:AC38,"низкий показатель")</f>
        <v>5</v>
      </c>
      <c r="AD45" s="7">
        <f>COUNTIF(AD6:AD38,"низкий показатель")</f>
        <v>1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0</v>
      </c>
      <c r="AC46" s="7">
        <f>COUNTIF(AC6:AC38,"тенденция отсутствует")</f>
        <v>0</v>
      </c>
      <c r="AD46" s="7">
        <f>COUNTIF(AD6:AD38,"тенденция отсутствует")</f>
        <v>0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0.33333333333333331</v>
      </c>
      <c r="AB49" s="12">
        <f t="shared" ref="AB49:AD49" si="12">AB41/$B$39</f>
        <v>0</v>
      </c>
      <c r="AC49" s="12">
        <f t="shared" si="12"/>
        <v>0</v>
      </c>
      <c r="AD49" s="12">
        <f t="shared" si="12"/>
        <v>5.5555555555555552E-2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0.3888888888888889</v>
      </c>
      <c r="AB50" s="12">
        <f t="shared" si="13"/>
        <v>0.22222222222222221</v>
      </c>
      <c r="AC50" s="12">
        <f t="shared" si="13"/>
        <v>5.5555555555555552E-2</v>
      </c>
      <c r="AD50" s="12">
        <f t="shared" si="13"/>
        <v>0.22222222222222221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0.27777777777777779</v>
      </c>
      <c r="AB51" s="12">
        <f t="shared" si="13"/>
        <v>0.16666666666666666</v>
      </c>
      <c r="AC51" s="12">
        <f t="shared" si="13"/>
        <v>0.27777777777777779</v>
      </c>
      <c r="AD51" s="12">
        <f t="shared" si="13"/>
        <v>0.5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</v>
      </c>
      <c r="AB52" s="12">
        <f t="shared" si="13"/>
        <v>0.27777777777777779</v>
      </c>
      <c r="AC52" s="12">
        <f t="shared" si="13"/>
        <v>0.3888888888888889</v>
      </c>
      <c r="AD52" s="12">
        <f t="shared" si="13"/>
        <v>0.16666666666666666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0.33333333333333331</v>
      </c>
      <c r="AC53" s="12">
        <f t="shared" si="13"/>
        <v>0.27777777777777779</v>
      </c>
      <c r="AD53" s="12">
        <f t="shared" si="13"/>
        <v>5.5555555555555552E-2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</v>
      </c>
      <c r="AC54" s="12">
        <f t="shared" si="13"/>
        <v>0</v>
      </c>
      <c r="AD54" s="12">
        <f t="shared" si="13"/>
        <v>0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C26" sqref="C26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51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4</v>
      </c>
      <c r="D6" s="10">
        <v>0</v>
      </c>
      <c r="E6" s="10">
        <v>0</v>
      </c>
      <c r="F6" s="10">
        <v>0</v>
      </c>
      <c r="G6" s="10">
        <v>4</v>
      </c>
      <c r="H6" s="10">
        <v>0</v>
      </c>
      <c r="I6" s="10">
        <v>0</v>
      </c>
      <c r="J6" s="10">
        <v>4</v>
      </c>
      <c r="K6" s="10">
        <v>4</v>
      </c>
      <c r="L6" s="10">
        <v>4</v>
      </c>
      <c r="M6" s="10">
        <v>0</v>
      </c>
      <c r="N6" s="10">
        <v>0</v>
      </c>
      <c r="O6" s="10">
        <v>4</v>
      </c>
      <c r="P6" s="10">
        <v>0</v>
      </c>
      <c r="Q6" s="10">
        <v>0</v>
      </c>
      <c r="R6" s="10">
        <v>0</v>
      </c>
      <c r="S6" s="10">
        <v>0</v>
      </c>
      <c r="T6" s="10">
        <v>4</v>
      </c>
      <c r="U6" s="10">
        <v>4</v>
      </c>
      <c r="V6" s="10">
        <v>0</v>
      </c>
      <c r="W6" s="14">
        <f>IF(C6="","",C6+G6+K6+O6+T6)</f>
        <v>20</v>
      </c>
      <c r="X6" s="14">
        <f>IF(C6="","",F6+J6+M6+N6+S6)</f>
        <v>4</v>
      </c>
      <c r="Y6" s="14">
        <f>IF(C6="","",D6+H6+P6+Q6+U6)</f>
        <v>4</v>
      </c>
      <c r="Z6" s="14">
        <f>IF(C6="","",E6+I6+L6+R6+V6)</f>
        <v>4</v>
      </c>
      <c r="AA6" s="17" t="str">
        <f>IF(C6="","",IF(W6=0,"тенденция отсутствует",IF(W6&lt;=4,"низкий показатель",IF(W6&lt;=8,"пониженный показатель",AE6))))</f>
        <v>высокий показатель</v>
      </c>
      <c r="AB6" s="17" t="str">
        <f>IF(C6="","",IF(X6=0,"тенденция отсутствует",IF(X6&lt;=4,"низкий показатель",IF(X6&lt;=8,"пониженный показатель",AF6))))</f>
        <v>низкий показатель</v>
      </c>
      <c r="AC6" s="17" t="str">
        <f>IF(C6="","",IF(Y6=0,"тенденция отсутствует",IF(Y6&lt;=4,"низкий показатель",IF(Y6&lt;=8,"пониженный показатель",AG6))))</f>
        <v>низкий показатель</v>
      </c>
      <c r="AD6" s="17" t="str">
        <f>IF(C6="","",IF(Z6=0,"тенденция отсутствует",IF(Z6&lt;=4,"низкий показатель",IF(Z6&lt;=8,"пониженный показатель",AH6))))</f>
        <v>низкий показатель</v>
      </c>
      <c r="AE6" s="9" t="str">
        <f>IF(C6="","",IF(W6&lt;=12,"средний показатель",IF(W6&lt;=16,"повышенный показатель",IF(W6&lt;=20,"высокий показатель"))))</f>
        <v>высокий показатель</v>
      </c>
      <c r="AF6" s="9" t="str">
        <f>IF(C6="","",IF(X6&lt;=12,"средний показатель",IF(X6&lt;=16,"повышенный показатель",IF(X6&lt;=20,"высокий показатель"))))</f>
        <v>средний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1</v>
      </c>
      <c r="D7" s="10">
        <v>1</v>
      </c>
      <c r="E7" s="10">
        <v>0</v>
      </c>
      <c r="F7" s="10">
        <v>4</v>
      </c>
      <c r="G7" s="10">
        <v>4</v>
      </c>
      <c r="H7" s="10">
        <v>0</v>
      </c>
      <c r="I7" s="10">
        <v>4</v>
      </c>
      <c r="J7" s="10">
        <v>1</v>
      </c>
      <c r="K7" s="10">
        <v>1</v>
      </c>
      <c r="L7" s="10">
        <v>2</v>
      </c>
      <c r="M7" s="10">
        <v>2</v>
      </c>
      <c r="N7" s="10">
        <v>3</v>
      </c>
      <c r="O7" s="10">
        <v>2</v>
      </c>
      <c r="P7" s="10">
        <v>0</v>
      </c>
      <c r="Q7" s="10">
        <v>2</v>
      </c>
      <c r="R7" s="10">
        <v>3</v>
      </c>
      <c r="S7" s="10">
        <v>1</v>
      </c>
      <c r="T7" s="10">
        <v>3</v>
      </c>
      <c r="U7" s="10">
        <v>3</v>
      </c>
      <c r="V7" s="10">
        <v>4</v>
      </c>
      <c r="W7" s="14">
        <f t="shared" ref="W7:W38" si="0">IF(C7="","",C7+G7+K7+O7+T7)</f>
        <v>11</v>
      </c>
      <c r="X7" s="14">
        <f t="shared" ref="X7:X38" si="1">IF(C7="","",F7+J7+M7+N7+S7)</f>
        <v>11</v>
      </c>
      <c r="Y7" s="14">
        <f t="shared" ref="Y7:Y38" si="2">IF(C7="","",D7+H7+P7+Q7+U7)</f>
        <v>6</v>
      </c>
      <c r="Z7" s="14">
        <f t="shared" ref="Z7:Z38" si="3">IF(C7="","",E7+I7+L7+R7+V7)</f>
        <v>13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средний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средний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пониженный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повышенный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средний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средний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повышенный показатель</v>
      </c>
    </row>
    <row r="8" spans="1:34" ht="16.5" x14ac:dyDescent="0.25">
      <c r="A8" s="15">
        <v>3</v>
      </c>
      <c r="B8" s="14" t="s">
        <v>10</v>
      </c>
      <c r="C8" s="10">
        <v>4</v>
      </c>
      <c r="D8" s="10">
        <v>1</v>
      </c>
      <c r="E8" s="10">
        <v>3</v>
      </c>
      <c r="F8" s="10">
        <v>0</v>
      </c>
      <c r="G8" s="10">
        <v>4</v>
      </c>
      <c r="H8" s="10">
        <v>0</v>
      </c>
      <c r="I8" s="10">
        <v>4</v>
      </c>
      <c r="J8" s="10">
        <v>2</v>
      </c>
      <c r="K8" s="10">
        <v>4</v>
      </c>
      <c r="L8" s="10">
        <v>4</v>
      </c>
      <c r="M8" s="10">
        <v>0</v>
      </c>
      <c r="N8" s="10">
        <v>0</v>
      </c>
      <c r="O8" s="10">
        <v>4</v>
      </c>
      <c r="P8" s="10">
        <v>2</v>
      </c>
      <c r="Q8" s="10">
        <v>1</v>
      </c>
      <c r="R8" s="10">
        <v>2</v>
      </c>
      <c r="S8" s="10">
        <v>0</v>
      </c>
      <c r="T8" s="10">
        <v>4</v>
      </c>
      <c r="U8" s="10">
        <v>3</v>
      </c>
      <c r="V8" s="10">
        <v>4</v>
      </c>
      <c r="W8" s="14">
        <f t="shared" si="0"/>
        <v>20</v>
      </c>
      <c r="X8" s="14">
        <f t="shared" si="1"/>
        <v>2</v>
      </c>
      <c r="Y8" s="14">
        <f t="shared" si="2"/>
        <v>7</v>
      </c>
      <c r="Z8" s="14">
        <f t="shared" si="3"/>
        <v>17</v>
      </c>
      <c r="AA8" s="17" t="str">
        <f t="shared" si="4"/>
        <v>высокий показатель</v>
      </c>
      <c r="AB8" s="17" t="str">
        <f t="shared" si="5"/>
        <v>низкий показатель</v>
      </c>
      <c r="AC8" s="17" t="str">
        <f t="shared" si="6"/>
        <v>пониженный показатель</v>
      </c>
      <c r="AD8" s="17" t="str">
        <f t="shared" si="7"/>
        <v>высокий показатель</v>
      </c>
      <c r="AE8" s="9" t="str">
        <f t="shared" si="8"/>
        <v>высокий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высокий показатель</v>
      </c>
    </row>
    <row r="9" spans="1:34" ht="16.5" x14ac:dyDescent="0.25">
      <c r="A9" s="15">
        <v>4</v>
      </c>
      <c r="B9" s="14" t="s">
        <v>11</v>
      </c>
      <c r="C9" s="10">
        <v>2</v>
      </c>
      <c r="D9" s="10">
        <v>0</v>
      </c>
      <c r="E9" s="10">
        <v>1</v>
      </c>
      <c r="F9" s="10">
        <v>2</v>
      </c>
      <c r="G9" s="10">
        <v>4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1</v>
      </c>
      <c r="O9" s="10">
        <v>3</v>
      </c>
      <c r="P9" s="10">
        <v>0</v>
      </c>
      <c r="Q9" s="10">
        <v>0</v>
      </c>
      <c r="R9" s="10">
        <v>0</v>
      </c>
      <c r="S9" s="10">
        <v>0</v>
      </c>
      <c r="T9" s="10">
        <v>3</v>
      </c>
      <c r="U9" s="10">
        <v>1</v>
      </c>
      <c r="V9" s="10">
        <v>0</v>
      </c>
      <c r="W9" s="14">
        <f t="shared" si="0"/>
        <v>14</v>
      </c>
      <c r="X9" s="14">
        <f t="shared" si="1"/>
        <v>3</v>
      </c>
      <c r="Y9" s="14">
        <f t="shared" si="2"/>
        <v>1</v>
      </c>
      <c r="Z9" s="14">
        <f t="shared" si="3"/>
        <v>1</v>
      </c>
      <c r="AA9" s="17" t="str">
        <f t="shared" si="4"/>
        <v>повышенный показатель</v>
      </c>
      <c r="AB9" s="17" t="str">
        <f t="shared" si="5"/>
        <v>низкий показатель</v>
      </c>
      <c r="AC9" s="17" t="str">
        <f t="shared" si="6"/>
        <v>низкий показатель</v>
      </c>
      <c r="AD9" s="17" t="str">
        <f t="shared" si="7"/>
        <v>низкий показатель</v>
      </c>
      <c r="AE9" s="9" t="str">
        <f t="shared" si="8"/>
        <v>повышенный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3</v>
      </c>
      <c r="D10" s="10">
        <v>1</v>
      </c>
      <c r="E10" s="10">
        <v>2</v>
      </c>
      <c r="F10" s="10">
        <v>1</v>
      </c>
      <c r="G10" s="10">
        <v>4</v>
      </c>
      <c r="H10" s="10">
        <v>0</v>
      </c>
      <c r="I10" s="10">
        <v>4</v>
      </c>
      <c r="J10" s="10">
        <v>2</v>
      </c>
      <c r="K10" s="10">
        <v>4</v>
      </c>
      <c r="L10" s="10">
        <v>3</v>
      </c>
      <c r="M10" s="10">
        <v>1</v>
      </c>
      <c r="N10" s="10">
        <v>0</v>
      </c>
      <c r="O10" s="10">
        <v>4</v>
      </c>
      <c r="P10" s="10">
        <v>1</v>
      </c>
      <c r="Q10" s="10">
        <v>0</v>
      </c>
      <c r="R10" s="10">
        <v>3</v>
      </c>
      <c r="S10" s="10">
        <v>0</v>
      </c>
      <c r="T10" s="10">
        <v>4</v>
      </c>
      <c r="U10" s="10">
        <v>0</v>
      </c>
      <c r="V10" s="10">
        <v>1</v>
      </c>
      <c r="W10" s="14">
        <f t="shared" si="0"/>
        <v>19</v>
      </c>
      <c r="X10" s="14">
        <f t="shared" si="1"/>
        <v>4</v>
      </c>
      <c r="Y10" s="14">
        <f t="shared" si="2"/>
        <v>2</v>
      </c>
      <c r="Z10" s="14">
        <f t="shared" si="3"/>
        <v>13</v>
      </c>
      <c r="AA10" s="17" t="str">
        <f t="shared" si="4"/>
        <v>высокий показатель</v>
      </c>
      <c r="AB10" s="17" t="str">
        <f t="shared" si="5"/>
        <v>низкий показатель</v>
      </c>
      <c r="AC10" s="17" t="str">
        <f t="shared" si="6"/>
        <v>низкий показатель</v>
      </c>
      <c r="AD10" s="17" t="str">
        <f t="shared" si="7"/>
        <v>повышенный показатель</v>
      </c>
      <c r="AE10" s="9" t="str">
        <f t="shared" si="8"/>
        <v>высокий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повышенный показатель</v>
      </c>
    </row>
    <row r="11" spans="1:34" ht="16.5" x14ac:dyDescent="0.25">
      <c r="A11" s="15">
        <v>6</v>
      </c>
      <c r="B11" s="14" t="s">
        <v>13</v>
      </c>
      <c r="C11" s="10">
        <v>3</v>
      </c>
      <c r="D11" s="10">
        <v>3</v>
      </c>
      <c r="E11" s="10">
        <v>0</v>
      </c>
      <c r="F11" s="10">
        <v>2</v>
      </c>
      <c r="G11" s="10">
        <v>0</v>
      </c>
      <c r="H11" s="10">
        <v>0</v>
      </c>
      <c r="I11" s="10">
        <v>0</v>
      </c>
      <c r="J11" s="10">
        <v>1</v>
      </c>
      <c r="K11" s="10">
        <v>4</v>
      </c>
      <c r="L11" s="10">
        <v>3</v>
      </c>
      <c r="M11" s="10">
        <v>4</v>
      </c>
      <c r="N11" s="10">
        <v>2</v>
      </c>
      <c r="O11" s="10">
        <v>3</v>
      </c>
      <c r="P11" s="10">
        <v>0</v>
      </c>
      <c r="Q11" s="10">
        <v>1</v>
      </c>
      <c r="R11" s="10">
        <v>2</v>
      </c>
      <c r="S11" s="10">
        <v>2</v>
      </c>
      <c r="T11" s="10">
        <v>1</v>
      </c>
      <c r="U11" s="10">
        <v>2</v>
      </c>
      <c r="V11" s="10">
        <v>2</v>
      </c>
      <c r="W11" s="14">
        <f t="shared" si="0"/>
        <v>11</v>
      </c>
      <c r="X11" s="14">
        <f t="shared" si="1"/>
        <v>11</v>
      </c>
      <c r="Y11" s="14">
        <f t="shared" si="2"/>
        <v>6</v>
      </c>
      <c r="Z11" s="14">
        <f t="shared" si="3"/>
        <v>7</v>
      </c>
      <c r="AA11" s="17" t="str">
        <f t="shared" si="4"/>
        <v>средний показатель</v>
      </c>
      <c r="AB11" s="17" t="str">
        <f t="shared" si="5"/>
        <v>средний показатель</v>
      </c>
      <c r="AC11" s="17" t="str">
        <f t="shared" si="6"/>
        <v>пониженный показатель</v>
      </c>
      <c r="AD11" s="17" t="str">
        <f t="shared" si="7"/>
        <v>пониженный показатель</v>
      </c>
      <c r="AE11" s="9" t="str">
        <f t="shared" si="8"/>
        <v>средний показатель</v>
      </c>
      <c r="AF11" s="9" t="str">
        <f t="shared" si="9"/>
        <v>средний показатель</v>
      </c>
      <c r="AG11" s="9" t="str">
        <f t="shared" si="10"/>
        <v>средний показатель</v>
      </c>
      <c r="AH11" s="9" t="str">
        <f t="shared" si="11"/>
        <v>средний показатель</v>
      </c>
    </row>
    <row r="12" spans="1:34" ht="16.5" x14ac:dyDescent="0.25">
      <c r="A12" s="15">
        <v>7</v>
      </c>
      <c r="B12" s="14" t="s">
        <v>14</v>
      </c>
      <c r="C12" s="10">
        <v>2</v>
      </c>
      <c r="D12" s="10">
        <v>1</v>
      </c>
      <c r="E12" s="10">
        <v>0</v>
      </c>
      <c r="F12" s="10">
        <v>2</v>
      </c>
      <c r="G12" s="10">
        <v>4</v>
      </c>
      <c r="H12" s="10">
        <v>0</v>
      </c>
      <c r="I12" s="10">
        <v>0</v>
      </c>
      <c r="J12" s="10">
        <v>0</v>
      </c>
      <c r="K12" s="10">
        <v>2</v>
      </c>
      <c r="L12" s="10">
        <v>4</v>
      </c>
      <c r="M12" s="10">
        <v>1</v>
      </c>
      <c r="N12" s="10">
        <v>0</v>
      </c>
      <c r="O12" s="10">
        <v>2</v>
      </c>
      <c r="P12" s="10">
        <v>0</v>
      </c>
      <c r="Q12" s="10">
        <v>0</v>
      </c>
      <c r="R12" s="10">
        <v>4</v>
      </c>
      <c r="S12" s="10">
        <v>2</v>
      </c>
      <c r="T12" s="10">
        <v>4</v>
      </c>
      <c r="U12" s="10">
        <v>4</v>
      </c>
      <c r="V12" s="10">
        <v>1</v>
      </c>
      <c r="W12" s="14">
        <f t="shared" si="0"/>
        <v>14</v>
      </c>
      <c r="X12" s="14">
        <f t="shared" si="1"/>
        <v>5</v>
      </c>
      <c r="Y12" s="14">
        <f t="shared" si="2"/>
        <v>5</v>
      </c>
      <c r="Z12" s="14">
        <f t="shared" si="3"/>
        <v>9</v>
      </c>
      <c r="AA12" s="17" t="str">
        <f t="shared" si="4"/>
        <v>повышенный показатель</v>
      </c>
      <c r="AB12" s="17" t="str">
        <f t="shared" si="5"/>
        <v>пониженный показатель</v>
      </c>
      <c r="AC12" s="17" t="str">
        <f t="shared" si="6"/>
        <v>пониженный показатель</v>
      </c>
      <c r="AD12" s="17" t="str">
        <f t="shared" si="7"/>
        <v>средний показатель</v>
      </c>
      <c r="AE12" s="9" t="str">
        <f t="shared" si="8"/>
        <v>повышенный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2</v>
      </c>
      <c r="D13" s="10">
        <v>0</v>
      </c>
      <c r="E13" s="10">
        <v>3</v>
      </c>
      <c r="F13" s="10">
        <v>0</v>
      </c>
      <c r="G13" s="10">
        <v>4</v>
      </c>
      <c r="H13" s="10">
        <v>0</v>
      </c>
      <c r="I13" s="10">
        <v>3</v>
      </c>
      <c r="J13" s="10">
        <v>0</v>
      </c>
      <c r="K13" s="10">
        <v>2</v>
      </c>
      <c r="L13" s="10">
        <v>3</v>
      </c>
      <c r="M13" s="10">
        <v>0</v>
      </c>
      <c r="N13" s="10">
        <v>4</v>
      </c>
      <c r="O13" s="10">
        <v>4</v>
      </c>
      <c r="P13" s="10">
        <v>1</v>
      </c>
      <c r="Q13" s="10">
        <v>0</v>
      </c>
      <c r="R13" s="10">
        <v>0</v>
      </c>
      <c r="S13" s="10">
        <v>0</v>
      </c>
      <c r="T13" s="10">
        <v>2</v>
      </c>
      <c r="U13" s="10">
        <v>0</v>
      </c>
      <c r="V13" s="10">
        <v>3</v>
      </c>
      <c r="W13" s="14">
        <f t="shared" si="0"/>
        <v>14</v>
      </c>
      <c r="X13" s="14">
        <f t="shared" si="1"/>
        <v>4</v>
      </c>
      <c r="Y13" s="14">
        <f t="shared" si="2"/>
        <v>1</v>
      </c>
      <c r="Z13" s="14">
        <f t="shared" si="3"/>
        <v>12</v>
      </c>
      <c r="AA13" s="17" t="str">
        <f t="shared" si="4"/>
        <v>повышенный показатель</v>
      </c>
      <c r="AB13" s="17" t="str">
        <f t="shared" si="5"/>
        <v>низкий показатель</v>
      </c>
      <c r="AC13" s="17" t="str">
        <f t="shared" si="6"/>
        <v>низкий показатель</v>
      </c>
      <c r="AD13" s="17" t="str">
        <f t="shared" si="7"/>
        <v>средний показатель</v>
      </c>
      <c r="AE13" s="9" t="str">
        <f t="shared" si="8"/>
        <v>повышенный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3</v>
      </c>
      <c r="D14" s="10">
        <v>0</v>
      </c>
      <c r="E14" s="10">
        <v>1</v>
      </c>
      <c r="F14" s="10">
        <v>1</v>
      </c>
      <c r="G14" s="10">
        <v>4</v>
      </c>
      <c r="H14" s="10">
        <v>0</v>
      </c>
      <c r="I14" s="10">
        <v>2</v>
      </c>
      <c r="J14" s="10">
        <v>4</v>
      </c>
      <c r="K14" s="10">
        <v>4</v>
      </c>
      <c r="L14" s="10">
        <v>4</v>
      </c>
      <c r="M14" s="10">
        <v>0</v>
      </c>
      <c r="N14" s="10">
        <v>0</v>
      </c>
      <c r="O14" s="10">
        <v>4</v>
      </c>
      <c r="P14" s="10">
        <v>3</v>
      </c>
      <c r="Q14" s="10">
        <v>4</v>
      </c>
      <c r="R14" s="10">
        <v>0</v>
      </c>
      <c r="S14" s="10">
        <v>0</v>
      </c>
      <c r="T14" s="10">
        <v>4</v>
      </c>
      <c r="U14" s="10">
        <v>2</v>
      </c>
      <c r="V14" s="10">
        <v>2</v>
      </c>
      <c r="W14" s="14">
        <f t="shared" si="0"/>
        <v>19</v>
      </c>
      <c r="X14" s="14">
        <f t="shared" si="1"/>
        <v>5</v>
      </c>
      <c r="Y14" s="14">
        <f t="shared" si="2"/>
        <v>9</v>
      </c>
      <c r="Z14" s="14">
        <f t="shared" si="3"/>
        <v>9</v>
      </c>
      <c r="AA14" s="17" t="str">
        <f t="shared" si="4"/>
        <v>высокий показатель</v>
      </c>
      <c r="AB14" s="17" t="str">
        <f t="shared" si="5"/>
        <v>пониженный показатель</v>
      </c>
      <c r="AC14" s="17" t="str">
        <f t="shared" si="6"/>
        <v>средний показатель</v>
      </c>
      <c r="AD14" s="17" t="str">
        <f t="shared" si="7"/>
        <v>средний показатель</v>
      </c>
      <c r="AE14" s="9" t="str">
        <f t="shared" si="8"/>
        <v>высокий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средний показатель</v>
      </c>
    </row>
    <row r="15" spans="1:34" ht="16.5" x14ac:dyDescent="0.25">
      <c r="A15" s="15">
        <v>10</v>
      </c>
      <c r="B15" s="14" t="s">
        <v>17</v>
      </c>
      <c r="C15" s="10">
        <v>0</v>
      </c>
      <c r="D15" s="10">
        <v>3</v>
      </c>
      <c r="E15" s="10">
        <v>0</v>
      </c>
      <c r="F15" s="10">
        <v>0</v>
      </c>
      <c r="G15" s="10">
        <v>4</v>
      </c>
      <c r="H15" s="10">
        <v>0</v>
      </c>
      <c r="I15" s="10">
        <v>0</v>
      </c>
      <c r="J15" s="10">
        <v>1</v>
      </c>
      <c r="K15" s="10">
        <v>3</v>
      </c>
      <c r="L15" s="10">
        <v>4</v>
      </c>
      <c r="M15" s="10">
        <v>2</v>
      </c>
      <c r="N15" s="10">
        <v>4</v>
      </c>
      <c r="O15" s="10">
        <v>4</v>
      </c>
      <c r="P15" s="10">
        <v>0</v>
      </c>
      <c r="Q15" s="10">
        <v>1</v>
      </c>
      <c r="R15" s="10">
        <v>4</v>
      </c>
      <c r="S15" s="10">
        <v>2</v>
      </c>
      <c r="T15" s="10">
        <v>1</v>
      </c>
      <c r="U15" s="10">
        <v>4</v>
      </c>
      <c r="V15" s="10">
        <v>4</v>
      </c>
      <c r="W15" s="14">
        <f t="shared" si="0"/>
        <v>12</v>
      </c>
      <c r="X15" s="14">
        <f t="shared" si="1"/>
        <v>9</v>
      </c>
      <c r="Y15" s="14">
        <f t="shared" si="2"/>
        <v>8</v>
      </c>
      <c r="Z15" s="14">
        <f t="shared" si="3"/>
        <v>12</v>
      </c>
      <c r="AA15" s="17" t="str">
        <f t="shared" si="4"/>
        <v>средний показатель</v>
      </c>
      <c r="AB15" s="17" t="str">
        <f t="shared" si="5"/>
        <v>средний показатель</v>
      </c>
      <c r="AC15" s="17" t="str">
        <f t="shared" si="6"/>
        <v>пониженный показатель</v>
      </c>
      <c r="AD15" s="17" t="str">
        <f t="shared" si="7"/>
        <v>средний показатель</v>
      </c>
      <c r="AE15" s="9" t="str">
        <f t="shared" si="8"/>
        <v>средний показатель</v>
      </c>
      <c r="AF15" s="9" t="str">
        <f t="shared" si="9"/>
        <v>средний показатель</v>
      </c>
      <c r="AG15" s="9" t="str">
        <f t="shared" si="10"/>
        <v>средний показатель</v>
      </c>
      <c r="AH15" s="9" t="str">
        <f t="shared" si="11"/>
        <v>средний показатель</v>
      </c>
    </row>
    <row r="16" spans="1:34" ht="16.5" x14ac:dyDescent="0.25">
      <c r="A16" s="15">
        <v>11</v>
      </c>
      <c r="B16" s="14" t="s">
        <v>18</v>
      </c>
      <c r="C16" s="10">
        <v>2</v>
      </c>
      <c r="D16" s="10">
        <v>1</v>
      </c>
      <c r="E16" s="10">
        <v>2</v>
      </c>
      <c r="F16" s="10">
        <v>0</v>
      </c>
      <c r="G16" s="10">
        <v>3</v>
      </c>
      <c r="H16" s="10">
        <v>0</v>
      </c>
      <c r="I16" s="10">
        <v>2</v>
      </c>
      <c r="J16" s="10">
        <v>1</v>
      </c>
      <c r="K16" s="10">
        <v>3</v>
      </c>
      <c r="L16" s="10">
        <v>2</v>
      </c>
      <c r="M16" s="10">
        <v>3</v>
      </c>
      <c r="N16" s="10">
        <v>0</v>
      </c>
      <c r="O16" s="10">
        <v>3</v>
      </c>
      <c r="P16" s="10">
        <v>1</v>
      </c>
      <c r="Q16" s="10">
        <v>1</v>
      </c>
      <c r="R16" s="10">
        <v>0</v>
      </c>
      <c r="S16" s="10">
        <v>0</v>
      </c>
      <c r="T16" s="10">
        <v>4</v>
      </c>
      <c r="U16" s="10">
        <v>2</v>
      </c>
      <c r="V16" s="10">
        <v>0</v>
      </c>
      <c r="W16" s="14">
        <f t="shared" si="0"/>
        <v>15</v>
      </c>
      <c r="X16" s="14">
        <f t="shared" si="1"/>
        <v>4</v>
      </c>
      <c r="Y16" s="14">
        <f t="shared" si="2"/>
        <v>5</v>
      </c>
      <c r="Z16" s="14">
        <f t="shared" si="3"/>
        <v>6</v>
      </c>
      <c r="AA16" s="17" t="str">
        <f t="shared" si="4"/>
        <v>повышенный показатель</v>
      </c>
      <c r="AB16" s="17" t="str">
        <f t="shared" si="5"/>
        <v>низкий показатель</v>
      </c>
      <c r="AC16" s="17" t="str">
        <f t="shared" si="6"/>
        <v>пониженный показатель</v>
      </c>
      <c r="AD16" s="17" t="str">
        <f t="shared" si="7"/>
        <v>пониженный показатель</v>
      </c>
      <c r="AE16" s="9" t="str">
        <f t="shared" si="8"/>
        <v>повышенный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3</v>
      </c>
      <c r="D17" s="10">
        <v>4</v>
      </c>
      <c r="E17" s="10">
        <v>1</v>
      </c>
      <c r="F17" s="10">
        <v>2</v>
      </c>
      <c r="G17" s="10">
        <v>2</v>
      </c>
      <c r="H17" s="10">
        <v>3</v>
      </c>
      <c r="I17" s="10">
        <v>1</v>
      </c>
      <c r="J17" s="10">
        <v>4</v>
      </c>
      <c r="K17" s="10">
        <v>2</v>
      </c>
      <c r="L17" s="10">
        <v>3</v>
      </c>
      <c r="M17" s="10">
        <v>1</v>
      </c>
      <c r="N17" s="10">
        <v>0</v>
      </c>
      <c r="O17" s="10">
        <v>1</v>
      </c>
      <c r="P17" s="10">
        <v>2</v>
      </c>
      <c r="Q17" s="10">
        <v>3</v>
      </c>
      <c r="R17" s="10">
        <v>4</v>
      </c>
      <c r="S17" s="10">
        <v>3</v>
      </c>
      <c r="T17" s="10">
        <v>2</v>
      </c>
      <c r="U17" s="10">
        <v>1</v>
      </c>
      <c r="V17" s="10">
        <v>0</v>
      </c>
      <c r="W17" s="14">
        <f t="shared" si="0"/>
        <v>10</v>
      </c>
      <c r="X17" s="14">
        <f t="shared" si="1"/>
        <v>10</v>
      </c>
      <c r="Y17" s="14">
        <f t="shared" si="2"/>
        <v>13</v>
      </c>
      <c r="Z17" s="14">
        <f t="shared" si="3"/>
        <v>9</v>
      </c>
      <c r="AA17" s="17" t="str">
        <f t="shared" si="4"/>
        <v>средний показатель</v>
      </c>
      <c r="AB17" s="17" t="str">
        <f t="shared" si="5"/>
        <v>средний показатель</v>
      </c>
      <c r="AC17" s="17" t="str">
        <f t="shared" si="6"/>
        <v>повышенный показатель</v>
      </c>
      <c r="AD17" s="17" t="str">
        <f t="shared" si="7"/>
        <v>средний показатель</v>
      </c>
      <c r="AE17" s="9" t="str">
        <f t="shared" si="8"/>
        <v>средний показатель</v>
      </c>
      <c r="AF17" s="9" t="str">
        <f t="shared" si="9"/>
        <v>средний показатель</v>
      </c>
      <c r="AG17" s="9" t="str">
        <f t="shared" si="10"/>
        <v>повышенный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3</v>
      </c>
      <c r="D18" s="10">
        <v>0</v>
      </c>
      <c r="E18" s="10">
        <v>1</v>
      </c>
      <c r="F18" s="10">
        <v>2</v>
      </c>
      <c r="G18" s="10">
        <v>0</v>
      </c>
      <c r="H18" s="10">
        <v>0</v>
      </c>
      <c r="I18" s="10">
        <v>1</v>
      </c>
      <c r="J18" s="10">
        <v>3</v>
      </c>
      <c r="K18" s="10">
        <v>4</v>
      </c>
      <c r="L18" s="10">
        <v>2</v>
      </c>
      <c r="M18" s="10">
        <v>3</v>
      </c>
      <c r="N18" s="10">
        <v>2</v>
      </c>
      <c r="O18" s="10">
        <v>2</v>
      </c>
      <c r="P18" s="10">
        <v>0</v>
      </c>
      <c r="Q18" s="10">
        <v>1</v>
      </c>
      <c r="R18" s="10">
        <v>0</v>
      </c>
      <c r="S18" s="10">
        <v>1</v>
      </c>
      <c r="T18" s="10">
        <v>4</v>
      </c>
      <c r="U18" s="10">
        <v>0</v>
      </c>
      <c r="V18" s="10">
        <v>0</v>
      </c>
      <c r="W18" s="14">
        <f t="shared" si="0"/>
        <v>13</v>
      </c>
      <c r="X18" s="14">
        <f t="shared" si="1"/>
        <v>11</v>
      </c>
      <c r="Y18" s="14">
        <f t="shared" si="2"/>
        <v>1</v>
      </c>
      <c r="Z18" s="14">
        <f t="shared" si="3"/>
        <v>4</v>
      </c>
      <c r="AA18" s="17" t="str">
        <f t="shared" si="4"/>
        <v>повышенный показатель</v>
      </c>
      <c r="AB18" s="17" t="str">
        <f t="shared" si="5"/>
        <v>средний показатель</v>
      </c>
      <c r="AC18" s="17" t="str">
        <f t="shared" si="6"/>
        <v>низкий показатель</v>
      </c>
      <c r="AD18" s="17" t="str">
        <f t="shared" si="7"/>
        <v>низкий показатель</v>
      </c>
      <c r="AE18" s="9" t="str">
        <f t="shared" si="8"/>
        <v>повышенный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3</v>
      </c>
      <c r="D19" s="10">
        <v>1</v>
      </c>
      <c r="E19" s="10">
        <v>0</v>
      </c>
      <c r="F19" s="10">
        <v>0</v>
      </c>
      <c r="G19" s="10">
        <v>4</v>
      </c>
      <c r="H19" s="10">
        <v>0</v>
      </c>
      <c r="I19" s="10">
        <v>2</v>
      </c>
      <c r="J19" s="10">
        <v>0</v>
      </c>
      <c r="K19" s="10">
        <v>3</v>
      </c>
      <c r="L19" s="10">
        <v>0</v>
      </c>
      <c r="M19" s="10">
        <v>0</v>
      </c>
      <c r="N19" s="10">
        <v>1</v>
      </c>
      <c r="O19" s="10">
        <v>3</v>
      </c>
      <c r="P19" s="10">
        <v>0</v>
      </c>
      <c r="Q19" s="10">
        <v>0</v>
      </c>
      <c r="R19" s="10">
        <v>0</v>
      </c>
      <c r="S19" s="10">
        <v>0</v>
      </c>
      <c r="T19" s="10">
        <v>3</v>
      </c>
      <c r="U19" s="10">
        <v>0</v>
      </c>
      <c r="V19" s="10">
        <v>2</v>
      </c>
      <c r="W19" s="14">
        <f t="shared" si="0"/>
        <v>16</v>
      </c>
      <c r="X19" s="14">
        <f t="shared" si="1"/>
        <v>1</v>
      </c>
      <c r="Y19" s="14">
        <f t="shared" si="2"/>
        <v>1</v>
      </c>
      <c r="Z19" s="14">
        <f t="shared" si="3"/>
        <v>4</v>
      </c>
      <c r="AA19" s="17" t="str">
        <f t="shared" si="4"/>
        <v>повышенный показатель</v>
      </c>
      <c r="AB19" s="17" t="str">
        <f t="shared" si="5"/>
        <v>низкий показатель</v>
      </c>
      <c r="AC19" s="17" t="str">
        <f t="shared" si="6"/>
        <v>низкий показатель</v>
      </c>
      <c r="AD19" s="17" t="str">
        <f t="shared" si="7"/>
        <v>низкий показатель</v>
      </c>
      <c r="AE19" s="9" t="str">
        <f t="shared" si="8"/>
        <v>повышенный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2</v>
      </c>
      <c r="D20" s="10">
        <v>0</v>
      </c>
      <c r="E20" s="10">
        <v>0</v>
      </c>
      <c r="F20" s="10">
        <v>0</v>
      </c>
      <c r="G20" s="10">
        <v>3</v>
      </c>
      <c r="H20" s="10">
        <v>0</v>
      </c>
      <c r="I20" s="10">
        <v>2</v>
      </c>
      <c r="J20" s="10">
        <v>0</v>
      </c>
      <c r="K20" s="10">
        <v>2</v>
      </c>
      <c r="L20" s="10">
        <v>2</v>
      </c>
      <c r="M20" s="10">
        <v>0</v>
      </c>
      <c r="N20" s="10">
        <v>2</v>
      </c>
      <c r="O20" s="10">
        <v>4</v>
      </c>
      <c r="P20" s="10">
        <v>0</v>
      </c>
      <c r="Q20" s="10">
        <v>0</v>
      </c>
      <c r="R20" s="10">
        <v>0</v>
      </c>
      <c r="S20" s="10">
        <v>0</v>
      </c>
      <c r="T20" s="10">
        <v>4</v>
      </c>
      <c r="U20" s="10">
        <v>2</v>
      </c>
      <c r="V20" s="10">
        <v>3</v>
      </c>
      <c r="W20" s="14">
        <f t="shared" si="0"/>
        <v>15</v>
      </c>
      <c r="X20" s="14">
        <f t="shared" si="1"/>
        <v>2</v>
      </c>
      <c r="Y20" s="14">
        <f t="shared" si="2"/>
        <v>2</v>
      </c>
      <c r="Z20" s="14">
        <f t="shared" si="3"/>
        <v>7</v>
      </c>
      <c r="AA20" s="17" t="str">
        <f t="shared" si="4"/>
        <v>повышенный показатель</v>
      </c>
      <c r="AB20" s="17" t="str">
        <f t="shared" si="5"/>
        <v>низкий показатель</v>
      </c>
      <c r="AC20" s="17" t="str">
        <f t="shared" si="6"/>
        <v>низкий показатель</v>
      </c>
      <c r="AD20" s="17" t="str">
        <f t="shared" si="7"/>
        <v>пониженный показатель</v>
      </c>
      <c r="AE20" s="9" t="str">
        <f t="shared" si="8"/>
        <v>повышенный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1</v>
      </c>
      <c r="D21" s="10">
        <v>0</v>
      </c>
      <c r="E21" s="10">
        <v>1</v>
      </c>
      <c r="F21" s="10">
        <v>0</v>
      </c>
      <c r="G21" s="10">
        <v>3</v>
      </c>
      <c r="H21" s="10">
        <v>0</v>
      </c>
      <c r="I21" s="10">
        <v>1</v>
      </c>
      <c r="J21" s="10">
        <v>2</v>
      </c>
      <c r="K21" s="10">
        <v>4</v>
      </c>
      <c r="L21" s="10">
        <v>1</v>
      </c>
      <c r="M21" s="10">
        <v>1</v>
      </c>
      <c r="N21" s="10">
        <v>1</v>
      </c>
      <c r="O21" s="10">
        <v>1</v>
      </c>
      <c r="P21" s="10">
        <v>0</v>
      </c>
      <c r="Q21" s="10">
        <v>1</v>
      </c>
      <c r="R21" s="10">
        <v>2</v>
      </c>
      <c r="S21" s="10">
        <v>1</v>
      </c>
      <c r="T21" s="10">
        <v>2</v>
      </c>
      <c r="U21" s="10">
        <v>0</v>
      </c>
      <c r="V21" s="10">
        <v>1</v>
      </c>
      <c r="W21" s="14">
        <f t="shared" si="0"/>
        <v>11</v>
      </c>
      <c r="X21" s="14">
        <f t="shared" si="1"/>
        <v>5</v>
      </c>
      <c r="Y21" s="14">
        <f t="shared" si="2"/>
        <v>1</v>
      </c>
      <c r="Z21" s="14">
        <f t="shared" si="3"/>
        <v>6</v>
      </c>
      <c r="AA21" s="17" t="str">
        <f t="shared" si="4"/>
        <v>средний показатель</v>
      </c>
      <c r="AB21" s="17" t="str">
        <f t="shared" si="5"/>
        <v>пониженный показатель</v>
      </c>
      <c r="AC21" s="17" t="str">
        <f t="shared" si="6"/>
        <v>низкий показатель</v>
      </c>
      <c r="AD21" s="17" t="str">
        <f t="shared" si="7"/>
        <v>пониженный показатель</v>
      </c>
      <c r="AE21" s="9" t="str">
        <f t="shared" si="8"/>
        <v>средний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0</v>
      </c>
      <c r="D22" s="10">
        <v>2</v>
      </c>
      <c r="E22" s="10">
        <v>0</v>
      </c>
      <c r="F22" s="10">
        <v>0</v>
      </c>
      <c r="G22" s="10">
        <v>4</v>
      </c>
      <c r="H22" s="10">
        <v>0</v>
      </c>
      <c r="I22" s="10">
        <v>2</v>
      </c>
      <c r="J22" s="10">
        <v>0</v>
      </c>
      <c r="K22" s="10">
        <v>4</v>
      </c>
      <c r="L22" s="10">
        <v>2</v>
      </c>
      <c r="M22" s="10">
        <v>2</v>
      </c>
      <c r="N22" s="10">
        <v>1</v>
      </c>
      <c r="O22" s="10">
        <v>2</v>
      </c>
      <c r="P22" s="10">
        <v>0</v>
      </c>
      <c r="Q22" s="10">
        <v>0</v>
      </c>
      <c r="R22" s="10">
        <v>0</v>
      </c>
      <c r="S22" s="10">
        <v>2</v>
      </c>
      <c r="T22" s="10">
        <v>2</v>
      </c>
      <c r="U22" s="10">
        <v>4</v>
      </c>
      <c r="V22" s="10">
        <v>0</v>
      </c>
      <c r="W22" s="14">
        <f t="shared" si="0"/>
        <v>12</v>
      </c>
      <c r="X22" s="14">
        <f t="shared" si="1"/>
        <v>5</v>
      </c>
      <c r="Y22" s="14">
        <f t="shared" si="2"/>
        <v>6</v>
      </c>
      <c r="Z22" s="14">
        <f t="shared" si="3"/>
        <v>4</v>
      </c>
      <c r="AA22" s="17" t="str">
        <f t="shared" si="4"/>
        <v>средний показатель</v>
      </c>
      <c r="AB22" s="17" t="str">
        <f t="shared" si="5"/>
        <v>пониженный показатель</v>
      </c>
      <c r="AC22" s="17" t="str">
        <f t="shared" si="6"/>
        <v>пониженный показатель</v>
      </c>
      <c r="AD22" s="17" t="str">
        <f t="shared" si="7"/>
        <v>низкий показатель</v>
      </c>
      <c r="AE22" s="9" t="str">
        <f t="shared" si="8"/>
        <v>средний показатель</v>
      </c>
      <c r="AF22" s="9" t="str">
        <f t="shared" si="9"/>
        <v>средний показатель</v>
      </c>
      <c r="AG22" s="9" t="str">
        <f t="shared" si="10"/>
        <v>средний показатель</v>
      </c>
      <c r="AH22" s="9" t="str">
        <f t="shared" si="11"/>
        <v>средний показатель</v>
      </c>
    </row>
    <row r="23" spans="1:34" ht="16.5" x14ac:dyDescent="0.25">
      <c r="A23" s="15">
        <v>18</v>
      </c>
      <c r="B23" s="14" t="s">
        <v>25</v>
      </c>
      <c r="C23" s="10">
        <v>3</v>
      </c>
      <c r="D23" s="10">
        <v>0</v>
      </c>
      <c r="E23" s="10">
        <v>3</v>
      </c>
      <c r="F23" s="10">
        <v>1</v>
      </c>
      <c r="G23" s="10">
        <v>4</v>
      </c>
      <c r="H23" s="10">
        <v>4</v>
      </c>
      <c r="I23" s="10">
        <v>1</v>
      </c>
      <c r="J23" s="10">
        <v>0</v>
      </c>
      <c r="K23" s="10">
        <v>3</v>
      </c>
      <c r="L23" s="10">
        <v>0</v>
      </c>
      <c r="M23" s="10">
        <v>0</v>
      </c>
      <c r="N23" s="10">
        <v>0</v>
      </c>
      <c r="O23" s="10">
        <v>4</v>
      </c>
      <c r="P23" s="10">
        <v>1</v>
      </c>
      <c r="Q23" s="10">
        <v>0</v>
      </c>
      <c r="R23" s="10">
        <v>0</v>
      </c>
      <c r="S23" s="10">
        <v>0</v>
      </c>
      <c r="T23" s="10">
        <v>4</v>
      </c>
      <c r="U23" s="10">
        <v>0</v>
      </c>
      <c r="V23" s="10">
        <v>0</v>
      </c>
      <c r="W23" s="14">
        <f t="shared" si="0"/>
        <v>18</v>
      </c>
      <c r="X23" s="14">
        <f t="shared" si="1"/>
        <v>1</v>
      </c>
      <c r="Y23" s="14">
        <f t="shared" si="2"/>
        <v>5</v>
      </c>
      <c r="Z23" s="14">
        <f t="shared" si="3"/>
        <v>4</v>
      </c>
      <c r="AA23" s="17" t="str">
        <f t="shared" si="4"/>
        <v>высокий показатель</v>
      </c>
      <c r="AB23" s="17" t="str">
        <f t="shared" si="5"/>
        <v>низкий показатель</v>
      </c>
      <c r="AC23" s="17" t="str">
        <f t="shared" si="6"/>
        <v>пониженный показатель</v>
      </c>
      <c r="AD23" s="17" t="str">
        <f t="shared" si="7"/>
        <v>низкий показатель</v>
      </c>
      <c r="AE23" s="9" t="str">
        <f t="shared" si="8"/>
        <v>высокий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средний показатель</v>
      </c>
    </row>
    <row r="24" spans="1:34" ht="16.5" x14ac:dyDescent="0.25">
      <c r="A24" s="15">
        <v>19</v>
      </c>
      <c r="B24" s="14" t="s">
        <v>26</v>
      </c>
      <c r="C24" s="10">
        <v>3</v>
      </c>
      <c r="D24" s="10">
        <v>0</v>
      </c>
      <c r="E24" s="10">
        <v>0</v>
      </c>
      <c r="F24" s="10">
        <v>0</v>
      </c>
      <c r="G24" s="10">
        <v>3</v>
      </c>
      <c r="H24" s="10">
        <v>0</v>
      </c>
      <c r="I24" s="10">
        <v>2</v>
      </c>
      <c r="J24" s="10">
        <v>1</v>
      </c>
      <c r="K24" s="10">
        <v>2</v>
      </c>
      <c r="L24" s="10">
        <v>1</v>
      </c>
      <c r="M24" s="10">
        <v>1</v>
      </c>
      <c r="N24" s="10">
        <v>0</v>
      </c>
      <c r="O24" s="10">
        <v>4</v>
      </c>
      <c r="P24" s="10">
        <v>2</v>
      </c>
      <c r="Q24" s="10">
        <v>1</v>
      </c>
      <c r="R24" s="10">
        <v>0</v>
      </c>
      <c r="S24" s="10">
        <v>0</v>
      </c>
      <c r="T24" s="10">
        <v>3</v>
      </c>
      <c r="U24" s="10">
        <v>0</v>
      </c>
      <c r="V24" s="10">
        <v>0</v>
      </c>
      <c r="W24" s="14">
        <f t="shared" si="0"/>
        <v>15</v>
      </c>
      <c r="X24" s="14">
        <f t="shared" si="1"/>
        <v>2</v>
      </c>
      <c r="Y24" s="14">
        <f t="shared" si="2"/>
        <v>3</v>
      </c>
      <c r="Z24" s="14">
        <f t="shared" si="3"/>
        <v>3</v>
      </c>
      <c r="AA24" s="17" t="str">
        <f t="shared" si="4"/>
        <v>повышенный показатель</v>
      </c>
      <c r="AB24" s="17" t="str">
        <f t="shared" si="5"/>
        <v>низкий показатель</v>
      </c>
      <c r="AC24" s="17" t="str">
        <f t="shared" si="6"/>
        <v>низкий показатель</v>
      </c>
      <c r="AD24" s="17" t="str">
        <f t="shared" si="7"/>
        <v>низкий показатель</v>
      </c>
      <c r="AE24" s="9" t="str">
        <f t="shared" si="8"/>
        <v>повышенный показатель</v>
      </c>
      <c r="AF24" s="9" t="str">
        <f t="shared" si="9"/>
        <v>средний показатель</v>
      </c>
      <c r="AG24" s="9" t="str">
        <f t="shared" si="10"/>
        <v>средний показатель</v>
      </c>
      <c r="AH24" s="9" t="str">
        <f t="shared" si="11"/>
        <v>средний показатель</v>
      </c>
    </row>
    <row r="25" spans="1:34" ht="16.5" x14ac:dyDescent="0.25">
      <c r="A25" s="15">
        <v>20</v>
      </c>
      <c r="B25" s="14" t="s">
        <v>27</v>
      </c>
      <c r="C25" s="10">
        <v>3</v>
      </c>
      <c r="D25" s="10">
        <v>0</v>
      </c>
      <c r="E25" s="10">
        <v>0</v>
      </c>
      <c r="F25" s="10">
        <v>1</v>
      </c>
      <c r="G25" s="10">
        <v>3</v>
      </c>
      <c r="H25" s="10">
        <v>0</v>
      </c>
      <c r="I25" s="10">
        <v>2</v>
      </c>
      <c r="J25" s="10">
        <v>0</v>
      </c>
      <c r="K25" s="10">
        <v>3</v>
      </c>
      <c r="L25" s="10">
        <v>2</v>
      </c>
      <c r="M25" s="10">
        <v>0</v>
      </c>
      <c r="N25" s="10">
        <v>1</v>
      </c>
      <c r="O25" s="10">
        <v>4</v>
      </c>
      <c r="P25" s="10">
        <v>0</v>
      </c>
      <c r="Q25" s="10">
        <v>0</v>
      </c>
      <c r="R25" s="10">
        <v>1</v>
      </c>
      <c r="S25" s="10">
        <v>1</v>
      </c>
      <c r="T25" s="10">
        <v>3</v>
      </c>
      <c r="U25" s="10">
        <v>2</v>
      </c>
      <c r="V25" s="10">
        <v>2</v>
      </c>
      <c r="W25" s="14">
        <f t="shared" si="0"/>
        <v>16</v>
      </c>
      <c r="X25" s="14">
        <f t="shared" si="1"/>
        <v>3</v>
      </c>
      <c r="Y25" s="14">
        <f t="shared" si="2"/>
        <v>2</v>
      </c>
      <c r="Z25" s="14">
        <f t="shared" si="3"/>
        <v>7</v>
      </c>
      <c r="AA25" s="17" t="str">
        <f t="shared" si="4"/>
        <v>повышенный показатель</v>
      </c>
      <c r="AB25" s="17" t="str">
        <f t="shared" si="5"/>
        <v>низкий показатель</v>
      </c>
      <c r="AC25" s="17" t="str">
        <f t="shared" si="6"/>
        <v>низкий показатель</v>
      </c>
      <c r="AD25" s="17" t="str">
        <f t="shared" si="7"/>
        <v>пониженный показатель</v>
      </c>
      <c r="AE25" s="9" t="str">
        <f t="shared" si="8"/>
        <v>повышенный показатель</v>
      </c>
      <c r="AF25" s="9" t="str">
        <f t="shared" si="9"/>
        <v>средний показатель</v>
      </c>
      <c r="AG25" s="9" t="str">
        <f t="shared" si="10"/>
        <v>средний показатель</v>
      </c>
      <c r="AH25" s="9" t="str">
        <f t="shared" si="11"/>
        <v>средний показатель</v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20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5</v>
      </c>
      <c r="AB41" s="7">
        <f>COUNTIF(AB6:AB38,"высокий показатель")</f>
        <v>0</v>
      </c>
      <c r="AC41" s="7">
        <f>COUNTIF(AC6:AC38,"высокий показатель")</f>
        <v>0</v>
      </c>
      <c r="AD41" s="7">
        <f>COUNTIF(AD6:AD38,"высокий показатель")</f>
        <v>1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9</v>
      </c>
      <c r="AB42" s="7">
        <f>COUNTIF(AB6:AB38,"повышенный показатель")</f>
        <v>0</v>
      </c>
      <c r="AC42" s="7">
        <f>COUNTIF(AC6:AC38,"повышенный показатель")</f>
        <v>1</v>
      </c>
      <c r="AD42" s="7">
        <f>COUNTIF(AD6:AD38,"повышенный показатель")</f>
        <v>2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6</v>
      </c>
      <c r="AB43" s="7">
        <f>COUNTIF(AB6:AB38,"средний показатель")</f>
        <v>5</v>
      </c>
      <c r="AC43" s="7">
        <f>COUNTIF(AC6:AC38,"средний показатель")</f>
        <v>1</v>
      </c>
      <c r="AD43" s="7">
        <f>COUNTIF(AD6:AD38,"средний показатель")</f>
        <v>5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0</v>
      </c>
      <c r="AB44" s="7">
        <f>COUNTIF(AB6:AB38,"пониженный показатель")</f>
        <v>4</v>
      </c>
      <c r="AC44" s="7">
        <f>COUNTIF(AC6:AC38,"пониженный показатель")</f>
        <v>8</v>
      </c>
      <c r="AD44" s="7">
        <f>COUNTIF(AD6:AD38,"пониженный показатель")</f>
        <v>5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11</v>
      </c>
      <c r="AC45" s="7">
        <f>COUNTIF(AC6:AC38,"низкий показатель")</f>
        <v>10</v>
      </c>
      <c r="AD45" s="7">
        <f>COUNTIF(AD6:AD38,"низкий показатель")</f>
        <v>7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0</v>
      </c>
      <c r="AC46" s="7">
        <f>COUNTIF(AC6:AC38,"тенденция отсутствует")</f>
        <v>0</v>
      </c>
      <c r="AD46" s="7">
        <f>COUNTIF(AD6:AD38,"тенденция отсутствует")</f>
        <v>0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0.25</v>
      </c>
      <c r="AB49" s="12">
        <f t="shared" ref="AB49:AD49" si="12">AB41/$B$39</f>
        <v>0</v>
      </c>
      <c r="AC49" s="12">
        <f t="shared" si="12"/>
        <v>0</v>
      </c>
      <c r="AD49" s="12">
        <f t="shared" si="12"/>
        <v>0.05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0.45</v>
      </c>
      <c r="AB50" s="12">
        <f t="shared" si="13"/>
        <v>0</v>
      </c>
      <c r="AC50" s="12">
        <f t="shared" si="13"/>
        <v>0.05</v>
      </c>
      <c r="AD50" s="12">
        <f t="shared" si="13"/>
        <v>0.1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0.3</v>
      </c>
      <c r="AB51" s="12">
        <f t="shared" si="13"/>
        <v>0.25</v>
      </c>
      <c r="AC51" s="12">
        <f t="shared" si="13"/>
        <v>0.05</v>
      </c>
      <c r="AD51" s="12">
        <f t="shared" si="13"/>
        <v>0.25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</v>
      </c>
      <c r="AB52" s="12">
        <f t="shared" si="13"/>
        <v>0.2</v>
      </c>
      <c r="AC52" s="12">
        <f t="shared" si="13"/>
        <v>0.4</v>
      </c>
      <c r="AD52" s="12">
        <f t="shared" si="13"/>
        <v>0.25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0.55000000000000004</v>
      </c>
      <c r="AC53" s="12">
        <f t="shared" si="13"/>
        <v>0.5</v>
      </c>
      <c r="AD53" s="12">
        <f t="shared" si="13"/>
        <v>0.35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</v>
      </c>
      <c r="AC54" s="12">
        <f t="shared" si="13"/>
        <v>0</v>
      </c>
      <c r="AD54" s="12">
        <f t="shared" si="13"/>
        <v>0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70" zoomScaleNormal="70" workbookViewId="0">
      <selection activeCell="C26" sqref="C26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52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2</v>
      </c>
      <c r="D6" s="10">
        <v>2</v>
      </c>
      <c r="E6" s="10">
        <v>0</v>
      </c>
      <c r="F6" s="10">
        <v>2</v>
      </c>
      <c r="G6" s="10">
        <v>4</v>
      </c>
      <c r="H6" s="10">
        <v>0</v>
      </c>
      <c r="I6" s="10">
        <v>2</v>
      </c>
      <c r="J6" s="10">
        <v>0</v>
      </c>
      <c r="K6" s="10">
        <v>4</v>
      </c>
      <c r="L6" s="10">
        <v>1</v>
      </c>
      <c r="M6" s="10">
        <v>0</v>
      </c>
      <c r="N6" s="10">
        <v>0</v>
      </c>
      <c r="O6" s="10">
        <v>4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4">
        <f>IF(C6="","",C6+G6+K6+O6+T6)</f>
        <v>14</v>
      </c>
      <c r="X6" s="14">
        <f>IF(C6="","",F6+J6+M6+N6+S6)</f>
        <v>2</v>
      </c>
      <c r="Y6" s="14">
        <f>IF(C6="","",D6+H6+P6+Q6+U6)</f>
        <v>2</v>
      </c>
      <c r="Z6" s="14">
        <f>IF(C6="","",E6+I6+L6+R6+V6)</f>
        <v>3</v>
      </c>
      <c r="AA6" s="17" t="str">
        <f>IF(C6="","",IF(W6=0,"тенденция отсутствует",IF(W6&lt;=4,"низкий показатель",IF(W6&lt;=8,"пониженный показатель",AE6))))</f>
        <v>повышенный показатель</v>
      </c>
      <c r="AB6" s="17" t="str">
        <f>IF(C6="","",IF(X6=0,"тенденция отсутствует",IF(X6&lt;=4,"низкий показатель",IF(X6&lt;=8,"пониженный показатель",AF6))))</f>
        <v>низкий показатель</v>
      </c>
      <c r="AC6" s="17" t="str">
        <f>IF(C6="","",IF(Y6=0,"тенденция отсутствует",IF(Y6&lt;=4,"низкий показатель",IF(Y6&lt;=8,"пониженный показатель",AG6))))</f>
        <v>низкий показатель</v>
      </c>
      <c r="AD6" s="17" t="str">
        <f>IF(C6="","",IF(Z6=0,"тенденция отсутствует",IF(Z6&lt;=4,"низкий показатель",IF(Z6&lt;=8,"пониженный показатель",AH6))))</f>
        <v>низкий показатель</v>
      </c>
      <c r="AE6" s="9" t="str">
        <f>IF(C6="","",IF(W6&lt;=12,"средний показатель",IF(W6&lt;=16,"повышенный показатель",IF(W6&lt;=20,"высокий показатель"))))</f>
        <v>повышенный показатель</v>
      </c>
      <c r="AF6" s="9" t="str">
        <f>IF(C6="","",IF(X6&lt;=12,"средний показатель",IF(X6&lt;=16,"повышенный показатель",IF(X6&lt;=20,"высокий показатель"))))</f>
        <v>средний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2</v>
      </c>
      <c r="D7" s="10">
        <v>0</v>
      </c>
      <c r="E7" s="10">
        <v>2</v>
      </c>
      <c r="F7" s="10">
        <v>0</v>
      </c>
      <c r="G7" s="10">
        <v>4</v>
      </c>
      <c r="H7" s="10">
        <v>0</v>
      </c>
      <c r="I7" s="10">
        <v>1</v>
      </c>
      <c r="J7" s="10">
        <v>0</v>
      </c>
      <c r="K7" s="10">
        <v>4</v>
      </c>
      <c r="L7" s="10">
        <v>0</v>
      </c>
      <c r="M7" s="10">
        <v>2</v>
      </c>
      <c r="N7" s="10">
        <v>0</v>
      </c>
      <c r="O7" s="10">
        <v>4</v>
      </c>
      <c r="P7" s="10">
        <v>0</v>
      </c>
      <c r="Q7" s="10">
        <v>2</v>
      </c>
      <c r="R7" s="10">
        <v>0</v>
      </c>
      <c r="S7" s="10">
        <v>0</v>
      </c>
      <c r="T7" s="10">
        <v>4</v>
      </c>
      <c r="U7" s="10">
        <v>0</v>
      </c>
      <c r="V7" s="10">
        <v>0</v>
      </c>
      <c r="W7" s="14">
        <f t="shared" ref="W7:W38" si="0">IF(C7="","",C7+G7+K7+O7+T7)</f>
        <v>18</v>
      </c>
      <c r="X7" s="14">
        <f t="shared" ref="X7:X38" si="1">IF(C7="","",F7+J7+M7+N7+S7)</f>
        <v>2</v>
      </c>
      <c r="Y7" s="14">
        <f t="shared" ref="Y7:Y38" si="2">IF(C7="","",D7+H7+P7+Q7+U7)</f>
        <v>2</v>
      </c>
      <c r="Z7" s="14">
        <f t="shared" ref="Z7:Z38" si="3">IF(C7="","",E7+I7+L7+R7+V7)</f>
        <v>3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высокий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низкий показатель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низкий показатель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низкий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высокий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средний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3</v>
      </c>
      <c r="D8" s="10">
        <v>1</v>
      </c>
      <c r="E8" s="10">
        <v>0</v>
      </c>
      <c r="F8" s="10">
        <v>0</v>
      </c>
      <c r="G8" s="10">
        <v>2</v>
      </c>
      <c r="H8" s="10">
        <v>0</v>
      </c>
      <c r="I8" s="10">
        <v>1</v>
      </c>
      <c r="J8" s="10">
        <v>2</v>
      </c>
      <c r="K8" s="10">
        <v>3</v>
      </c>
      <c r="L8" s="10">
        <v>2</v>
      </c>
      <c r="M8" s="10">
        <v>0</v>
      </c>
      <c r="N8" s="10">
        <v>0</v>
      </c>
      <c r="O8" s="10">
        <v>2</v>
      </c>
      <c r="P8" s="10">
        <v>1</v>
      </c>
      <c r="Q8" s="10">
        <v>0</v>
      </c>
      <c r="R8" s="10">
        <v>0</v>
      </c>
      <c r="S8" s="10">
        <v>2</v>
      </c>
      <c r="T8" s="10">
        <v>2</v>
      </c>
      <c r="U8" s="10">
        <v>2</v>
      </c>
      <c r="V8" s="10">
        <v>0</v>
      </c>
      <c r="W8" s="14">
        <f t="shared" si="0"/>
        <v>12</v>
      </c>
      <c r="X8" s="14">
        <f t="shared" si="1"/>
        <v>4</v>
      </c>
      <c r="Y8" s="14">
        <f t="shared" si="2"/>
        <v>4</v>
      </c>
      <c r="Z8" s="14">
        <f t="shared" si="3"/>
        <v>3</v>
      </c>
      <c r="AA8" s="17" t="str">
        <f t="shared" si="4"/>
        <v>средний показатель</v>
      </c>
      <c r="AB8" s="17" t="str">
        <f t="shared" si="5"/>
        <v>низкий показатель</v>
      </c>
      <c r="AC8" s="17" t="str">
        <f t="shared" si="6"/>
        <v>низкий показатель</v>
      </c>
      <c r="AD8" s="17" t="str">
        <f t="shared" si="7"/>
        <v>низкий показатель</v>
      </c>
      <c r="AE8" s="9" t="str">
        <f t="shared" si="8"/>
        <v>средний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4</v>
      </c>
      <c r="D9" s="10">
        <v>0</v>
      </c>
      <c r="E9" s="10">
        <v>0</v>
      </c>
      <c r="F9" s="10">
        <v>0</v>
      </c>
      <c r="G9" s="10">
        <v>2</v>
      </c>
      <c r="H9" s="10">
        <v>0</v>
      </c>
      <c r="I9" s="10">
        <v>2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10">
        <v>4</v>
      </c>
      <c r="P9" s="10">
        <v>0</v>
      </c>
      <c r="Q9" s="10">
        <v>0</v>
      </c>
      <c r="R9" s="10">
        <v>0</v>
      </c>
      <c r="S9" s="10">
        <v>0</v>
      </c>
      <c r="T9" s="10">
        <v>4</v>
      </c>
      <c r="U9" s="10">
        <v>0</v>
      </c>
      <c r="V9" s="10">
        <v>0</v>
      </c>
      <c r="W9" s="14">
        <f t="shared" si="0"/>
        <v>18</v>
      </c>
      <c r="X9" s="14">
        <f t="shared" si="1"/>
        <v>0</v>
      </c>
      <c r="Y9" s="14">
        <f t="shared" si="2"/>
        <v>0</v>
      </c>
      <c r="Z9" s="14">
        <f t="shared" si="3"/>
        <v>2</v>
      </c>
      <c r="AA9" s="17" t="str">
        <f t="shared" si="4"/>
        <v>высокий показатель</v>
      </c>
      <c r="AB9" s="17" t="str">
        <f t="shared" si="5"/>
        <v>тенденция отсутствует</v>
      </c>
      <c r="AC9" s="17" t="str">
        <f t="shared" si="6"/>
        <v>тенденция отсутствует</v>
      </c>
      <c r="AD9" s="17" t="str">
        <f t="shared" si="7"/>
        <v>низкий показатель</v>
      </c>
      <c r="AE9" s="9" t="str">
        <f t="shared" si="8"/>
        <v>высокий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2</v>
      </c>
      <c r="D10" s="10">
        <v>2</v>
      </c>
      <c r="E10" s="10">
        <v>1</v>
      </c>
      <c r="F10" s="10">
        <v>2</v>
      </c>
      <c r="G10" s="10">
        <v>3</v>
      </c>
      <c r="H10" s="10">
        <v>0</v>
      </c>
      <c r="I10" s="10">
        <v>2</v>
      </c>
      <c r="J10" s="10">
        <v>1</v>
      </c>
      <c r="K10" s="10">
        <v>2</v>
      </c>
      <c r="L10" s="10">
        <v>1</v>
      </c>
      <c r="M10" s="10">
        <v>2</v>
      </c>
      <c r="N10" s="10">
        <v>2</v>
      </c>
      <c r="O10" s="10">
        <v>2</v>
      </c>
      <c r="P10" s="10">
        <v>1</v>
      </c>
      <c r="Q10" s="10">
        <v>1</v>
      </c>
      <c r="R10" s="10">
        <v>2</v>
      </c>
      <c r="S10" s="10">
        <v>1</v>
      </c>
      <c r="T10" s="10">
        <v>2</v>
      </c>
      <c r="U10" s="10">
        <v>1</v>
      </c>
      <c r="V10" s="10">
        <v>2</v>
      </c>
      <c r="W10" s="14">
        <f t="shared" si="0"/>
        <v>11</v>
      </c>
      <c r="X10" s="14">
        <f t="shared" si="1"/>
        <v>8</v>
      </c>
      <c r="Y10" s="14">
        <f t="shared" si="2"/>
        <v>5</v>
      </c>
      <c r="Z10" s="14">
        <f t="shared" si="3"/>
        <v>8</v>
      </c>
      <c r="AA10" s="17" t="str">
        <f t="shared" si="4"/>
        <v>средний показатель</v>
      </c>
      <c r="AB10" s="17" t="str">
        <f t="shared" si="5"/>
        <v>пониженный показатель</v>
      </c>
      <c r="AC10" s="17" t="str">
        <f t="shared" si="6"/>
        <v>пониженный показатель</v>
      </c>
      <c r="AD10" s="17" t="str">
        <f t="shared" si="7"/>
        <v>пониженный показатель</v>
      </c>
      <c r="AE10" s="9" t="str">
        <f t="shared" si="8"/>
        <v>средний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3</v>
      </c>
      <c r="D11" s="10">
        <v>0</v>
      </c>
      <c r="E11" s="10">
        <v>0</v>
      </c>
      <c r="F11" s="10">
        <v>0</v>
      </c>
      <c r="G11" s="10">
        <v>4</v>
      </c>
      <c r="H11" s="10">
        <v>0</v>
      </c>
      <c r="I11" s="10">
        <v>1</v>
      </c>
      <c r="J11" s="10">
        <v>4</v>
      </c>
      <c r="K11" s="10">
        <v>4</v>
      </c>
      <c r="L11" s="10">
        <v>1</v>
      </c>
      <c r="M11" s="10">
        <v>0</v>
      </c>
      <c r="N11" s="10">
        <v>0</v>
      </c>
      <c r="O11" s="10">
        <v>2</v>
      </c>
      <c r="P11" s="10">
        <v>0</v>
      </c>
      <c r="Q11" s="10">
        <v>0</v>
      </c>
      <c r="R11" s="10">
        <v>2</v>
      </c>
      <c r="S11" s="10">
        <v>2</v>
      </c>
      <c r="T11" s="10">
        <v>1</v>
      </c>
      <c r="U11" s="10">
        <v>0</v>
      </c>
      <c r="V11" s="10">
        <v>4</v>
      </c>
      <c r="W11" s="14">
        <f t="shared" si="0"/>
        <v>14</v>
      </c>
      <c r="X11" s="14">
        <f t="shared" si="1"/>
        <v>6</v>
      </c>
      <c r="Y11" s="14">
        <f t="shared" si="2"/>
        <v>0</v>
      </c>
      <c r="Z11" s="14">
        <f t="shared" si="3"/>
        <v>8</v>
      </c>
      <c r="AA11" s="17" t="str">
        <f t="shared" si="4"/>
        <v>повышенный показатель</v>
      </c>
      <c r="AB11" s="17" t="str">
        <f t="shared" si="5"/>
        <v>пониженный показатель</v>
      </c>
      <c r="AC11" s="17" t="str">
        <f t="shared" si="6"/>
        <v>тенденция отсутствует</v>
      </c>
      <c r="AD11" s="17" t="str">
        <f t="shared" si="7"/>
        <v>пониженный показатель</v>
      </c>
      <c r="AE11" s="9" t="str">
        <f t="shared" si="8"/>
        <v>повышенный показатель</v>
      </c>
      <c r="AF11" s="9" t="str">
        <f t="shared" si="9"/>
        <v>средний показатель</v>
      </c>
      <c r="AG11" s="9" t="str">
        <f t="shared" si="10"/>
        <v>средний показатель</v>
      </c>
      <c r="AH11" s="9" t="str">
        <f t="shared" si="11"/>
        <v>средний показатель</v>
      </c>
    </row>
    <row r="12" spans="1:34" ht="16.5" x14ac:dyDescent="0.25">
      <c r="A12" s="15">
        <v>7</v>
      </c>
      <c r="B12" s="14" t="s">
        <v>14</v>
      </c>
      <c r="C12" s="10">
        <v>2</v>
      </c>
      <c r="D12" s="10">
        <v>0</v>
      </c>
      <c r="E12" s="10">
        <v>0</v>
      </c>
      <c r="F12" s="10">
        <v>0</v>
      </c>
      <c r="G12" s="10">
        <v>4</v>
      </c>
      <c r="H12" s="10">
        <v>0</v>
      </c>
      <c r="I12" s="10">
        <v>1</v>
      </c>
      <c r="J12" s="10">
        <v>0</v>
      </c>
      <c r="K12" s="10">
        <v>2</v>
      </c>
      <c r="L12" s="10">
        <v>0</v>
      </c>
      <c r="M12" s="10">
        <v>0</v>
      </c>
      <c r="N12" s="10">
        <v>0</v>
      </c>
      <c r="O12" s="10">
        <v>4</v>
      </c>
      <c r="P12" s="10">
        <v>0</v>
      </c>
      <c r="Q12" s="10">
        <v>0</v>
      </c>
      <c r="R12" s="10">
        <v>0</v>
      </c>
      <c r="S12" s="10">
        <v>0</v>
      </c>
      <c r="T12" s="10">
        <v>4</v>
      </c>
      <c r="U12" s="10">
        <v>0</v>
      </c>
      <c r="V12" s="10">
        <v>0</v>
      </c>
      <c r="W12" s="14">
        <f t="shared" si="0"/>
        <v>16</v>
      </c>
      <c r="X12" s="14">
        <f t="shared" si="1"/>
        <v>0</v>
      </c>
      <c r="Y12" s="14">
        <f t="shared" si="2"/>
        <v>0</v>
      </c>
      <c r="Z12" s="14">
        <f t="shared" si="3"/>
        <v>1</v>
      </c>
      <c r="AA12" s="17" t="str">
        <f t="shared" si="4"/>
        <v>повышенный показатель</v>
      </c>
      <c r="AB12" s="17" t="str">
        <f t="shared" si="5"/>
        <v>тенденция отсутствует</v>
      </c>
      <c r="AC12" s="17" t="str">
        <f t="shared" si="6"/>
        <v>тенденция отсутствует</v>
      </c>
      <c r="AD12" s="17" t="str">
        <f t="shared" si="7"/>
        <v>низкий показатель</v>
      </c>
      <c r="AE12" s="9" t="str">
        <f t="shared" si="8"/>
        <v>повышенный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4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4</v>
      </c>
      <c r="L13" s="10">
        <v>2</v>
      </c>
      <c r="M13" s="10">
        <v>1</v>
      </c>
      <c r="N13" s="10">
        <v>0</v>
      </c>
      <c r="O13" s="10">
        <v>4</v>
      </c>
      <c r="P13" s="10">
        <v>0</v>
      </c>
      <c r="Q13" s="10">
        <v>0</v>
      </c>
      <c r="R13" s="10">
        <v>0</v>
      </c>
      <c r="S13" s="10">
        <v>0</v>
      </c>
      <c r="T13" s="10">
        <v>3</v>
      </c>
      <c r="U13" s="10">
        <v>1</v>
      </c>
      <c r="V13" s="10">
        <v>0</v>
      </c>
      <c r="W13" s="14">
        <f t="shared" si="0"/>
        <v>16</v>
      </c>
      <c r="X13" s="14">
        <f t="shared" si="1"/>
        <v>1</v>
      </c>
      <c r="Y13" s="14">
        <f t="shared" si="2"/>
        <v>1</v>
      </c>
      <c r="Z13" s="14">
        <f t="shared" si="3"/>
        <v>3</v>
      </c>
      <c r="AA13" s="17" t="str">
        <f t="shared" si="4"/>
        <v>повышенный показатель</v>
      </c>
      <c r="AB13" s="17" t="str">
        <f t="shared" si="5"/>
        <v>низкий показатель</v>
      </c>
      <c r="AC13" s="17" t="str">
        <f t="shared" si="6"/>
        <v>низкий показатель</v>
      </c>
      <c r="AD13" s="17" t="str">
        <f t="shared" si="7"/>
        <v>низкий показатель</v>
      </c>
      <c r="AE13" s="9" t="str">
        <f t="shared" si="8"/>
        <v>повышенный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2</v>
      </c>
      <c r="D14" s="10">
        <v>0</v>
      </c>
      <c r="E14" s="10">
        <v>0</v>
      </c>
      <c r="F14" s="10">
        <v>0</v>
      </c>
      <c r="G14" s="10">
        <v>4</v>
      </c>
      <c r="H14" s="10">
        <v>0</v>
      </c>
      <c r="I14" s="10">
        <v>0</v>
      </c>
      <c r="J14" s="10">
        <v>0</v>
      </c>
      <c r="K14" s="10">
        <v>3</v>
      </c>
      <c r="L14" s="10">
        <v>0</v>
      </c>
      <c r="M14" s="10">
        <v>0</v>
      </c>
      <c r="N14" s="10">
        <v>0</v>
      </c>
      <c r="O14" s="10">
        <v>4</v>
      </c>
      <c r="P14" s="10">
        <v>0</v>
      </c>
      <c r="Q14" s="10">
        <v>0</v>
      </c>
      <c r="R14" s="10">
        <v>0</v>
      </c>
      <c r="S14" s="10">
        <v>0</v>
      </c>
      <c r="T14" s="10">
        <v>4</v>
      </c>
      <c r="U14" s="10">
        <v>0</v>
      </c>
      <c r="V14" s="10">
        <v>0</v>
      </c>
      <c r="W14" s="14">
        <f t="shared" si="0"/>
        <v>17</v>
      </c>
      <c r="X14" s="14">
        <f t="shared" si="1"/>
        <v>0</v>
      </c>
      <c r="Y14" s="14">
        <f t="shared" si="2"/>
        <v>0</v>
      </c>
      <c r="Z14" s="14">
        <f t="shared" si="3"/>
        <v>0</v>
      </c>
      <c r="AA14" s="17" t="str">
        <f t="shared" si="4"/>
        <v>высокий показатель</v>
      </c>
      <c r="AB14" s="17" t="str">
        <f t="shared" si="5"/>
        <v>тенденция отсутствует</v>
      </c>
      <c r="AC14" s="17" t="str">
        <f t="shared" si="6"/>
        <v>тенденция отсутствует</v>
      </c>
      <c r="AD14" s="17" t="str">
        <f t="shared" si="7"/>
        <v>тенденция отсутствует</v>
      </c>
      <c r="AE14" s="9" t="str">
        <f t="shared" si="8"/>
        <v>высокий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средний показатель</v>
      </c>
    </row>
    <row r="15" spans="1:34" ht="16.5" x14ac:dyDescent="0.25">
      <c r="A15" s="15">
        <v>10</v>
      </c>
      <c r="B15" s="14" t="s">
        <v>17</v>
      </c>
      <c r="C15" s="10">
        <v>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2</v>
      </c>
      <c r="J15" s="10">
        <v>0</v>
      </c>
      <c r="K15" s="10">
        <v>2</v>
      </c>
      <c r="L15" s="10">
        <v>0</v>
      </c>
      <c r="M15" s="10">
        <v>0</v>
      </c>
      <c r="N15" s="10">
        <v>1</v>
      </c>
      <c r="O15" s="10">
        <v>4</v>
      </c>
      <c r="P15" s="10">
        <v>0</v>
      </c>
      <c r="Q15" s="10">
        <v>0</v>
      </c>
      <c r="R15" s="10">
        <v>0</v>
      </c>
      <c r="S15" s="10">
        <v>0</v>
      </c>
      <c r="T15" s="10">
        <v>4</v>
      </c>
      <c r="U15" s="10">
        <v>0</v>
      </c>
      <c r="V15" s="10">
        <v>0</v>
      </c>
      <c r="W15" s="14">
        <f t="shared" si="0"/>
        <v>12</v>
      </c>
      <c r="X15" s="14">
        <f t="shared" si="1"/>
        <v>1</v>
      </c>
      <c r="Y15" s="14">
        <f t="shared" si="2"/>
        <v>0</v>
      </c>
      <c r="Z15" s="14">
        <f t="shared" si="3"/>
        <v>2</v>
      </c>
      <c r="AA15" s="17" t="str">
        <f t="shared" si="4"/>
        <v>средний показатель</v>
      </c>
      <c r="AB15" s="17" t="str">
        <f t="shared" si="5"/>
        <v>низкий показатель</v>
      </c>
      <c r="AC15" s="17" t="str">
        <f t="shared" si="6"/>
        <v>тенденция отсутствует</v>
      </c>
      <c r="AD15" s="17" t="str">
        <f t="shared" si="7"/>
        <v>низкий показатель</v>
      </c>
      <c r="AE15" s="9" t="str">
        <f t="shared" si="8"/>
        <v>средний показатель</v>
      </c>
      <c r="AF15" s="9" t="str">
        <f t="shared" si="9"/>
        <v>средний показатель</v>
      </c>
      <c r="AG15" s="9" t="str">
        <f t="shared" si="10"/>
        <v>средний показатель</v>
      </c>
      <c r="AH15" s="9" t="str">
        <f t="shared" si="11"/>
        <v>средний показатель</v>
      </c>
    </row>
    <row r="16" spans="1:34" ht="16.5" x14ac:dyDescent="0.25">
      <c r="A16" s="15">
        <v>11</v>
      </c>
      <c r="B16" s="14" t="s">
        <v>18</v>
      </c>
      <c r="C16" s="10">
        <v>2</v>
      </c>
      <c r="D16" s="10">
        <v>1</v>
      </c>
      <c r="E16" s="10">
        <v>0</v>
      </c>
      <c r="F16" s="10">
        <v>1</v>
      </c>
      <c r="G16" s="10">
        <v>4</v>
      </c>
      <c r="H16" s="10">
        <v>0</v>
      </c>
      <c r="I16" s="10">
        <v>0</v>
      </c>
      <c r="J16" s="10">
        <v>0</v>
      </c>
      <c r="K16" s="10">
        <v>2</v>
      </c>
      <c r="L16" s="10">
        <v>0</v>
      </c>
      <c r="M16" s="10">
        <v>0</v>
      </c>
      <c r="N16" s="10">
        <v>1</v>
      </c>
      <c r="O16" s="10">
        <v>4</v>
      </c>
      <c r="P16" s="10">
        <v>1</v>
      </c>
      <c r="Q16" s="10">
        <v>0</v>
      </c>
      <c r="R16" s="10">
        <v>1</v>
      </c>
      <c r="S16" s="10">
        <v>0</v>
      </c>
      <c r="T16" s="10">
        <v>3</v>
      </c>
      <c r="U16" s="10">
        <v>1</v>
      </c>
      <c r="V16" s="10">
        <v>1</v>
      </c>
      <c r="W16" s="14">
        <f t="shared" si="0"/>
        <v>15</v>
      </c>
      <c r="X16" s="14">
        <f t="shared" si="1"/>
        <v>2</v>
      </c>
      <c r="Y16" s="14">
        <f t="shared" si="2"/>
        <v>3</v>
      </c>
      <c r="Z16" s="14">
        <f t="shared" si="3"/>
        <v>2</v>
      </c>
      <c r="AA16" s="17" t="str">
        <f t="shared" si="4"/>
        <v>повышенный показатель</v>
      </c>
      <c r="AB16" s="17" t="str">
        <f t="shared" si="5"/>
        <v>низкий показатель</v>
      </c>
      <c r="AC16" s="17" t="str">
        <f t="shared" si="6"/>
        <v>низкий показатель</v>
      </c>
      <c r="AD16" s="17" t="str">
        <f t="shared" si="7"/>
        <v>низкий показатель</v>
      </c>
      <c r="AE16" s="9" t="str">
        <f t="shared" si="8"/>
        <v>повышенный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4</v>
      </c>
      <c r="D17" s="10">
        <v>0</v>
      </c>
      <c r="E17" s="10">
        <v>0</v>
      </c>
      <c r="F17" s="10">
        <v>0</v>
      </c>
      <c r="G17" s="10">
        <v>4</v>
      </c>
      <c r="H17" s="10">
        <v>0</v>
      </c>
      <c r="I17" s="10">
        <v>0</v>
      </c>
      <c r="J17" s="10">
        <v>0</v>
      </c>
      <c r="K17" s="10">
        <v>4</v>
      </c>
      <c r="L17" s="10">
        <v>0</v>
      </c>
      <c r="M17" s="10">
        <v>0</v>
      </c>
      <c r="N17" s="10">
        <v>0</v>
      </c>
      <c r="O17" s="10">
        <v>4</v>
      </c>
      <c r="P17" s="10">
        <v>3</v>
      </c>
      <c r="Q17" s="10">
        <v>0</v>
      </c>
      <c r="R17" s="10">
        <v>0</v>
      </c>
      <c r="S17" s="10">
        <v>0</v>
      </c>
      <c r="T17" s="10">
        <v>4</v>
      </c>
      <c r="U17" s="10">
        <v>0</v>
      </c>
      <c r="V17" s="10">
        <v>0</v>
      </c>
      <c r="W17" s="14">
        <f t="shared" si="0"/>
        <v>20</v>
      </c>
      <c r="X17" s="14">
        <f t="shared" si="1"/>
        <v>0</v>
      </c>
      <c r="Y17" s="14">
        <f t="shared" si="2"/>
        <v>3</v>
      </c>
      <c r="Z17" s="14">
        <f t="shared" si="3"/>
        <v>0</v>
      </c>
      <c r="AA17" s="17" t="str">
        <f t="shared" si="4"/>
        <v>высокий показатель</v>
      </c>
      <c r="AB17" s="17" t="str">
        <f t="shared" si="5"/>
        <v>тенденция отсутствует</v>
      </c>
      <c r="AC17" s="17" t="str">
        <f t="shared" si="6"/>
        <v>низкий показатель</v>
      </c>
      <c r="AD17" s="17" t="str">
        <f t="shared" si="7"/>
        <v>тенденция отсутствует</v>
      </c>
      <c r="AE17" s="9" t="str">
        <f t="shared" si="8"/>
        <v>высокий показатель</v>
      </c>
      <c r="AF17" s="9" t="str">
        <f t="shared" si="9"/>
        <v>средний показатель</v>
      </c>
      <c r="AG17" s="9" t="str">
        <f t="shared" si="10"/>
        <v>средний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3</v>
      </c>
      <c r="D18" s="10">
        <v>0</v>
      </c>
      <c r="E18" s="10">
        <v>0</v>
      </c>
      <c r="F18" s="10">
        <v>3</v>
      </c>
      <c r="G18" s="10">
        <v>4</v>
      </c>
      <c r="H18" s="10">
        <v>0</v>
      </c>
      <c r="I18" s="10">
        <v>2</v>
      </c>
      <c r="J18" s="10">
        <v>0</v>
      </c>
      <c r="K18" s="10">
        <v>4</v>
      </c>
      <c r="L18" s="10">
        <v>2</v>
      </c>
      <c r="M18" s="10">
        <v>1</v>
      </c>
      <c r="N18" s="10">
        <v>1</v>
      </c>
      <c r="O18" s="10">
        <v>3</v>
      </c>
      <c r="P18" s="10">
        <v>2</v>
      </c>
      <c r="Q18" s="10">
        <v>1</v>
      </c>
      <c r="R18" s="10">
        <v>0</v>
      </c>
      <c r="S18" s="10">
        <v>0</v>
      </c>
      <c r="T18" s="10">
        <v>2</v>
      </c>
      <c r="U18" s="10">
        <v>1</v>
      </c>
      <c r="V18" s="10">
        <v>0</v>
      </c>
      <c r="W18" s="14">
        <f t="shared" si="0"/>
        <v>16</v>
      </c>
      <c r="X18" s="14">
        <f t="shared" si="1"/>
        <v>5</v>
      </c>
      <c r="Y18" s="14">
        <f t="shared" si="2"/>
        <v>4</v>
      </c>
      <c r="Z18" s="14">
        <f t="shared" si="3"/>
        <v>4</v>
      </c>
      <c r="AA18" s="17" t="str">
        <f t="shared" si="4"/>
        <v>повышенный показатель</v>
      </c>
      <c r="AB18" s="17" t="str">
        <f t="shared" si="5"/>
        <v>пониженный показатель</v>
      </c>
      <c r="AC18" s="17" t="str">
        <f t="shared" si="6"/>
        <v>низкий показатель</v>
      </c>
      <c r="AD18" s="17" t="str">
        <f t="shared" si="7"/>
        <v>низкий показатель</v>
      </c>
      <c r="AE18" s="9" t="str">
        <f t="shared" si="8"/>
        <v>повышенный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2</v>
      </c>
      <c r="D19" s="10">
        <v>0</v>
      </c>
      <c r="E19" s="10">
        <v>2</v>
      </c>
      <c r="F19" s="10">
        <v>0</v>
      </c>
      <c r="G19" s="10">
        <v>3</v>
      </c>
      <c r="H19" s="10">
        <v>0</v>
      </c>
      <c r="I19" s="10">
        <v>0</v>
      </c>
      <c r="J19" s="10">
        <v>0</v>
      </c>
      <c r="K19" s="10">
        <v>2</v>
      </c>
      <c r="L19" s="10">
        <v>0</v>
      </c>
      <c r="M19" s="10">
        <v>0</v>
      </c>
      <c r="N19" s="10">
        <v>0</v>
      </c>
      <c r="O19" s="10">
        <v>4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2</v>
      </c>
      <c r="V19" s="10">
        <v>0</v>
      </c>
      <c r="W19" s="14">
        <f t="shared" si="0"/>
        <v>13</v>
      </c>
      <c r="X19" s="14">
        <f t="shared" si="1"/>
        <v>0</v>
      </c>
      <c r="Y19" s="14">
        <f t="shared" si="2"/>
        <v>2</v>
      </c>
      <c r="Z19" s="14">
        <f t="shared" si="3"/>
        <v>2</v>
      </c>
      <c r="AA19" s="17" t="str">
        <f t="shared" si="4"/>
        <v>повышенный показатель</v>
      </c>
      <c r="AB19" s="17" t="str">
        <f t="shared" si="5"/>
        <v>тенденция отсутствует</v>
      </c>
      <c r="AC19" s="17" t="str">
        <f t="shared" si="6"/>
        <v>низкий показатель</v>
      </c>
      <c r="AD19" s="17" t="str">
        <f t="shared" si="7"/>
        <v>низкий показатель</v>
      </c>
      <c r="AE19" s="9" t="str">
        <f t="shared" si="8"/>
        <v>повышенный показатель</v>
      </c>
      <c r="AF19" s="9" t="str">
        <f t="shared" si="9"/>
        <v>средний показатель</v>
      </c>
      <c r="AG19" s="9" t="str">
        <f t="shared" si="10"/>
        <v>средний показатель</v>
      </c>
      <c r="AH19" s="9" t="str">
        <f t="shared" si="11"/>
        <v>средний показатель</v>
      </c>
    </row>
    <row r="20" spans="1:34" ht="16.5" x14ac:dyDescent="0.25">
      <c r="A20" s="15">
        <v>15</v>
      </c>
      <c r="B20" s="14" t="s">
        <v>22</v>
      </c>
      <c r="C20" s="10">
        <v>4</v>
      </c>
      <c r="D20" s="10">
        <v>0</v>
      </c>
      <c r="E20" s="10">
        <v>1</v>
      </c>
      <c r="F20" s="10">
        <v>0</v>
      </c>
      <c r="G20" s="10">
        <v>4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2</v>
      </c>
      <c r="T20" s="10">
        <v>2</v>
      </c>
      <c r="U20" s="10">
        <v>2</v>
      </c>
      <c r="V20" s="10">
        <v>2</v>
      </c>
      <c r="W20" s="14">
        <f t="shared" si="0"/>
        <v>14</v>
      </c>
      <c r="X20" s="14">
        <f t="shared" si="1"/>
        <v>8</v>
      </c>
      <c r="Y20" s="14">
        <f t="shared" si="2"/>
        <v>8</v>
      </c>
      <c r="Z20" s="14">
        <f t="shared" si="3"/>
        <v>9</v>
      </c>
      <c r="AA20" s="17" t="str">
        <f t="shared" si="4"/>
        <v>повышенный показатель</v>
      </c>
      <c r="AB20" s="17" t="str">
        <f t="shared" si="5"/>
        <v>пониженный показатель</v>
      </c>
      <c r="AC20" s="17" t="str">
        <f t="shared" si="6"/>
        <v>пониженный показатель</v>
      </c>
      <c r="AD20" s="17" t="str">
        <f t="shared" si="7"/>
        <v>средний показатель</v>
      </c>
      <c r="AE20" s="9" t="str">
        <f t="shared" si="8"/>
        <v>повышенный показатель</v>
      </c>
      <c r="AF20" s="9" t="str">
        <f t="shared" si="9"/>
        <v>средний показатель</v>
      </c>
      <c r="AG20" s="9" t="str">
        <f t="shared" si="10"/>
        <v>средний показатель</v>
      </c>
      <c r="AH20" s="9" t="str">
        <f t="shared" si="11"/>
        <v>средний показатель</v>
      </c>
    </row>
    <row r="21" spans="1:34" ht="16.5" x14ac:dyDescent="0.25">
      <c r="A21" s="15">
        <v>16</v>
      </c>
      <c r="B21" s="14" t="s">
        <v>23</v>
      </c>
      <c r="C21" s="10">
        <v>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4</v>
      </c>
      <c r="L21" s="10">
        <v>0</v>
      </c>
      <c r="M21" s="10">
        <v>0</v>
      </c>
      <c r="N21" s="10">
        <v>0</v>
      </c>
      <c r="O21" s="10">
        <v>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4">
        <f t="shared" si="0"/>
        <v>12</v>
      </c>
      <c r="X21" s="14">
        <f t="shared" si="1"/>
        <v>0</v>
      </c>
      <c r="Y21" s="14">
        <f t="shared" si="2"/>
        <v>0</v>
      </c>
      <c r="Z21" s="14">
        <f t="shared" si="3"/>
        <v>0</v>
      </c>
      <c r="AA21" s="17" t="str">
        <f t="shared" si="4"/>
        <v>средний показатель</v>
      </c>
      <c r="AB21" s="17" t="str">
        <f t="shared" si="5"/>
        <v>тенденция отсутствует</v>
      </c>
      <c r="AC21" s="17" t="str">
        <f t="shared" si="6"/>
        <v>тенденция отсутствует</v>
      </c>
      <c r="AD21" s="17" t="str">
        <f t="shared" si="7"/>
        <v>тенденция отсутствует</v>
      </c>
      <c r="AE21" s="9" t="str">
        <f t="shared" si="8"/>
        <v>средний показатель</v>
      </c>
      <c r="AF21" s="9" t="str">
        <f t="shared" si="9"/>
        <v>средний показатель</v>
      </c>
      <c r="AG21" s="9" t="str">
        <f t="shared" si="10"/>
        <v>средний показатель</v>
      </c>
      <c r="AH21" s="9" t="str">
        <f t="shared" si="11"/>
        <v>средний показатель</v>
      </c>
    </row>
    <row r="22" spans="1:34" ht="16.5" x14ac:dyDescent="0.25">
      <c r="A22" s="15">
        <v>17</v>
      </c>
      <c r="B22" s="14" t="s">
        <v>24</v>
      </c>
      <c r="C22" s="10">
        <v>0</v>
      </c>
      <c r="D22" s="10">
        <v>4</v>
      </c>
      <c r="E22" s="10">
        <v>2</v>
      </c>
      <c r="F22" s="10">
        <v>4</v>
      </c>
      <c r="G22" s="10">
        <v>4</v>
      </c>
      <c r="H22" s="10">
        <v>0</v>
      </c>
      <c r="I22" s="10">
        <v>4</v>
      </c>
      <c r="J22" s="10">
        <v>1</v>
      </c>
      <c r="K22" s="10">
        <v>3</v>
      </c>
      <c r="L22" s="10">
        <v>2</v>
      </c>
      <c r="M22" s="10">
        <v>4</v>
      </c>
      <c r="N22" s="10">
        <v>4</v>
      </c>
      <c r="O22" s="10">
        <v>0</v>
      </c>
      <c r="P22" s="10">
        <v>4</v>
      </c>
      <c r="Q22" s="10">
        <v>1</v>
      </c>
      <c r="R22" s="10">
        <v>2</v>
      </c>
      <c r="S22" s="10">
        <v>2</v>
      </c>
      <c r="T22" s="10">
        <v>3</v>
      </c>
      <c r="U22" s="10">
        <v>4</v>
      </c>
      <c r="V22" s="10">
        <v>4</v>
      </c>
      <c r="W22" s="14">
        <f t="shared" si="0"/>
        <v>10</v>
      </c>
      <c r="X22" s="14">
        <f t="shared" si="1"/>
        <v>15</v>
      </c>
      <c r="Y22" s="14">
        <f t="shared" si="2"/>
        <v>13</v>
      </c>
      <c r="Z22" s="14">
        <f t="shared" si="3"/>
        <v>14</v>
      </c>
      <c r="AA22" s="17" t="str">
        <f t="shared" si="4"/>
        <v>средний показатель</v>
      </c>
      <c r="AB22" s="17" t="str">
        <f t="shared" si="5"/>
        <v>повышенный показатель</v>
      </c>
      <c r="AC22" s="17" t="str">
        <f t="shared" si="6"/>
        <v>повышенный показатель</v>
      </c>
      <c r="AD22" s="17" t="str">
        <f t="shared" si="7"/>
        <v>повышенный показатель</v>
      </c>
      <c r="AE22" s="9" t="str">
        <f t="shared" si="8"/>
        <v>средний показатель</v>
      </c>
      <c r="AF22" s="9" t="str">
        <f t="shared" si="9"/>
        <v>повышенный показатель</v>
      </c>
      <c r="AG22" s="9" t="str">
        <f t="shared" si="10"/>
        <v>повышенный показатель</v>
      </c>
      <c r="AH22" s="9" t="str">
        <f t="shared" si="11"/>
        <v>повышенный показатель</v>
      </c>
    </row>
    <row r="23" spans="1:34" ht="16.5" x14ac:dyDescent="0.25">
      <c r="A23" s="15">
        <v>18</v>
      </c>
      <c r="B23" s="14" t="s">
        <v>25</v>
      </c>
      <c r="C23" s="10">
        <v>4</v>
      </c>
      <c r="D23" s="10">
        <v>3</v>
      </c>
      <c r="E23" s="10">
        <v>3</v>
      </c>
      <c r="F23" s="10">
        <v>2</v>
      </c>
      <c r="G23" s="10">
        <v>4</v>
      </c>
      <c r="H23" s="10">
        <v>1</v>
      </c>
      <c r="I23" s="10">
        <v>0</v>
      </c>
      <c r="J23" s="10">
        <v>2</v>
      </c>
      <c r="K23" s="10">
        <v>3</v>
      </c>
      <c r="L23" s="10">
        <v>4</v>
      </c>
      <c r="M23" s="10">
        <v>1</v>
      </c>
      <c r="N23" s="10">
        <v>0</v>
      </c>
      <c r="O23" s="10">
        <v>2</v>
      </c>
      <c r="P23" s="10">
        <v>3</v>
      </c>
      <c r="Q23" s="10">
        <v>2</v>
      </c>
      <c r="R23" s="10">
        <v>1</v>
      </c>
      <c r="S23" s="10">
        <v>3</v>
      </c>
      <c r="T23" s="10">
        <v>4</v>
      </c>
      <c r="U23" s="10">
        <v>2</v>
      </c>
      <c r="V23" s="10">
        <v>0</v>
      </c>
      <c r="W23" s="14">
        <f t="shared" si="0"/>
        <v>17</v>
      </c>
      <c r="X23" s="14">
        <f t="shared" si="1"/>
        <v>8</v>
      </c>
      <c r="Y23" s="14">
        <f t="shared" si="2"/>
        <v>11</v>
      </c>
      <c r="Z23" s="14">
        <f t="shared" si="3"/>
        <v>8</v>
      </c>
      <c r="AA23" s="17" t="str">
        <f t="shared" si="4"/>
        <v>высокий показатель</v>
      </c>
      <c r="AB23" s="17" t="str">
        <f t="shared" si="5"/>
        <v>пониженный показатель</v>
      </c>
      <c r="AC23" s="17" t="str">
        <f t="shared" si="6"/>
        <v>средний показатель</v>
      </c>
      <c r="AD23" s="17" t="str">
        <f t="shared" si="7"/>
        <v>пониженный показатель</v>
      </c>
      <c r="AE23" s="9" t="str">
        <f t="shared" si="8"/>
        <v>высокий показатель</v>
      </c>
      <c r="AF23" s="9" t="str">
        <f t="shared" si="9"/>
        <v>средний показатель</v>
      </c>
      <c r="AG23" s="9" t="str">
        <f t="shared" si="10"/>
        <v>средний показатель</v>
      </c>
      <c r="AH23" s="9" t="str">
        <f t="shared" si="11"/>
        <v>средний показатель</v>
      </c>
    </row>
    <row r="24" spans="1:34" ht="16.5" x14ac:dyDescent="0.25">
      <c r="A24" s="15">
        <v>19</v>
      </c>
      <c r="B24" s="14" t="s">
        <v>26</v>
      </c>
      <c r="C24" s="10">
        <v>3</v>
      </c>
      <c r="D24" s="10">
        <v>1</v>
      </c>
      <c r="E24" s="10">
        <v>1</v>
      </c>
      <c r="F24" s="10">
        <v>1</v>
      </c>
      <c r="G24" s="10">
        <v>4</v>
      </c>
      <c r="H24" s="10">
        <v>0</v>
      </c>
      <c r="I24" s="10">
        <v>1</v>
      </c>
      <c r="J24" s="10">
        <v>1</v>
      </c>
      <c r="K24" s="10">
        <v>4</v>
      </c>
      <c r="L24" s="10">
        <v>1</v>
      </c>
      <c r="M24" s="10">
        <v>1</v>
      </c>
      <c r="N24" s="10">
        <v>1</v>
      </c>
      <c r="O24" s="10">
        <v>4</v>
      </c>
      <c r="P24" s="10">
        <v>1</v>
      </c>
      <c r="Q24" s="10">
        <v>1</v>
      </c>
      <c r="R24" s="10">
        <v>1</v>
      </c>
      <c r="S24" s="10">
        <v>1</v>
      </c>
      <c r="T24" s="10">
        <v>4</v>
      </c>
      <c r="U24" s="10">
        <v>1</v>
      </c>
      <c r="V24" s="10">
        <v>2</v>
      </c>
      <c r="W24" s="14">
        <f t="shared" si="0"/>
        <v>19</v>
      </c>
      <c r="X24" s="14">
        <f t="shared" si="1"/>
        <v>5</v>
      </c>
      <c r="Y24" s="14">
        <f t="shared" si="2"/>
        <v>4</v>
      </c>
      <c r="Z24" s="14">
        <f t="shared" si="3"/>
        <v>6</v>
      </c>
      <c r="AA24" s="17" t="str">
        <f t="shared" si="4"/>
        <v>высокий показатель</v>
      </c>
      <c r="AB24" s="17" t="str">
        <f t="shared" si="5"/>
        <v>пониженный показатель</v>
      </c>
      <c r="AC24" s="17" t="str">
        <f t="shared" si="6"/>
        <v>низкий показатель</v>
      </c>
      <c r="AD24" s="17" t="str">
        <f t="shared" si="7"/>
        <v>пониженный показатель</v>
      </c>
      <c r="AE24" s="9" t="str">
        <f t="shared" si="8"/>
        <v>высокий показатель</v>
      </c>
      <c r="AF24" s="9" t="str">
        <f t="shared" si="9"/>
        <v>средний показатель</v>
      </c>
      <c r="AG24" s="9" t="str">
        <f t="shared" si="10"/>
        <v>средний показатель</v>
      </c>
      <c r="AH24" s="9" t="str">
        <f t="shared" si="11"/>
        <v>средний показатель</v>
      </c>
    </row>
    <row r="25" spans="1:34" ht="16.5" x14ac:dyDescent="0.25">
      <c r="A25" s="15">
        <v>20</v>
      </c>
      <c r="B25" s="14" t="s">
        <v>27</v>
      </c>
      <c r="C25" s="10">
        <v>4</v>
      </c>
      <c r="D25" s="10">
        <v>0</v>
      </c>
      <c r="E25" s="10">
        <v>2</v>
      </c>
      <c r="F25" s="10">
        <v>2</v>
      </c>
      <c r="G25" s="10">
        <v>4</v>
      </c>
      <c r="H25" s="10">
        <v>0</v>
      </c>
      <c r="I25" s="10">
        <v>2</v>
      </c>
      <c r="J25" s="10">
        <v>1</v>
      </c>
      <c r="K25" s="10">
        <v>2</v>
      </c>
      <c r="L25" s="10">
        <v>3</v>
      </c>
      <c r="M25" s="10">
        <v>2</v>
      </c>
      <c r="N25" s="10">
        <v>3</v>
      </c>
      <c r="O25" s="10">
        <v>4</v>
      </c>
      <c r="P25" s="10">
        <v>1</v>
      </c>
      <c r="Q25" s="10">
        <v>1</v>
      </c>
      <c r="R25" s="10">
        <v>2</v>
      </c>
      <c r="S25" s="10">
        <v>3</v>
      </c>
      <c r="T25" s="10">
        <v>4</v>
      </c>
      <c r="U25" s="10">
        <v>2</v>
      </c>
      <c r="V25" s="10">
        <v>2</v>
      </c>
      <c r="W25" s="14">
        <f t="shared" si="0"/>
        <v>18</v>
      </c>
      <c r="X25" s="14">
        <f t="shared" si="1"/>
        <v>11</v>
      </c>
      <c r="Y25" s="14">
        <f t="shared" si="2"/>
        <v>4</v>
      </c>
      <c r="Z25" s="14">
        <f t="shared" si="3"/>
        <v>11</v>
      </c>
      <c r="AA25" s="17" t="str">
        <f t="shared" si="4"/>
        <v>высокий показатель</v>
      </c>
      <c r="AB25" s="17" t="str">
        <f t="shared" si="5"/>
        <v>средний показатель</v>
      </c>
      <c r="AC25" s="17" t="str">
        <f t="shared" si="6"/>
        <v>низкий показатель</v>
      </c>
      <c r="AD25" s="17" t="str">
        <f t="shared" si="7"/>
        <v>средний показатель</v>
      </c>
      <c r="AE25" s="9" t="str">
        <f t="shared" si="8"/>
        <v>высокий показатель</v>
      </c>
      <c r="AF25" s="9" t="str">
        <f t="shared" si="9"/>
        <v>средний показатель</v>
      </c>
      <c r="AG25" s="9" t="str">
        <f t="shared" si="10"/>
        <v>средний показатель</v>
      </c>
      <c r="AH25" s="9" t="str">
        <f t="shared" si="11"/>
        <v>средний показатель</v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20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7</v>
      </c>
      <c r="AB41" s="7">
        <f>COUNTIF(AB6:AB38,"высокий показатель")</f>
        <v>0</v>
      </c>
      <c r="AC41" s="7">
        <f>COUNTIF(AC6:AC38,"высокий показатель")</f>
        <v>0</v>
      </c>
      <c r="AD41" s="7">
        <f>COUNTIF(AD6:AD38,"высокий показатель")</f>
        <v>0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8</v>
      </c>
      <c r="AB42" s="7">
        <f>COUNTIF(AB6:AB38,"повышенный показатель")</f>
        <v>1</v>
      </c>
      <c r="AC42" s="7">
        <f>COUNTIF(AC6:AC38,"повышенный показатель")</f>
        <v>1</v>
      </c>
      <c r="AD42" s="7">
        <f>COUNTIF(AD6:AD38,"повышенный показатель")</f>
        <v>1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5</v>
      </c>
      <c r="AB43" s="7">
        <f>COUNTIF(AB6:AB38,"средний показатель")</f>
        <v>1</v>
      </c>
      <c r="AC43" s="7">
        <f>COUNTIF(AC6:AC38,"средний показатель")</f>
        <v>1</v>
      </c>
      <c r="AD43" s="7">
        <f>COUNTIF(AD6:AD38,"средний показатель")</f>
        <v>2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0</v>
      </c>
      <c r="AB44" s="7">
        <f>COUNTIF(AB6:AB38,"пониженный показатель")</f>
        <v>6</v>
      </c>
      <c r="AC44" s="7">
        <f>COUNTIF(AC6:AC38,"пониженный показатель")</f>
        <v>2</v>
      </c>
      <c r="AD44" s="7">
        <f>COUNTIF(AD6:AD38,"пониженный показатель")</f>
        <v>4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6</v>
      </c>
      <c r="AC45" s="7">
        <f>COUNTIF(AC6:AC38,"низкий показатель")</f>
        <v>10</v>
      </c>
      <c r="AD45" s="7">
        <f>COUNTIF(AD6:AD38,"низкий показатель")</f>
        <v>10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0</v>
      </c>
      <c r="AB46" s="7">
        <f>COUNTIF(AB6:AB38,"тенденция отсутствует")</f>
        <v>6</v>
      </c>
      <c r="AC46" s="7">
        <f>COUNTIF(AC6:AC38,"тенденция отсутствует")</f>
        <v>6</v>
      </c>
      <c r="AD46" s="7">
        <f>COUNTIF(AD6:AD38,"тенденция отсутствует")</f>
        <v>3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0.35</v>
      </c>
      <c r="AB49" s="12">
        <f t="shared" ref="AB49:AD49" si="12">AB41/$B$39</f>
        <v>0</v>
      </c>
      <c r="AC49" s="12">
        <f t="shared" si="12"/>
        <v>0</v>
      </c>
      <c r="AD49" s="12">
        <f t="shared" si="12"/>
        <v>0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0.4</v>
      </c>
      <c r="AB50" s="12">
        <f t="shared" si="13"/>
        <v>0.05</v>
      </c>
      <c r="AC50" s="12">
        <f t="shared" si="13"/>
        <v>0.05</v>
      </c>
      <c r="AD50" s="12">
        <f t="shared" si="13"/>
        <v>0.05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0.25</v>
      </c>
      <c r="AB51" s="12">
        <f t="shared" si="13"/>
        <v>0.05</v>
      </c>
      <c r="AC51" s="12">
        <f t="shared" si="13"/>
        <v>0.05</v>
      </c>
      <c r="AD51" s="12">
        <f t="shared" si="13"/>
        <v>0.1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</v>
      </c>
      <c r="AB52" s="12">
        <f t="shared" si="13"/>
        <v>0.3</v>
      </c>
      <c r="AC52" s="12">
        <f t="shared" si="13"/>
        <v>0.1</v>
      </c>
      <c r="AD52" s="12">
        <f t="shared" si="13"/>
        <v>0.2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0.3</v>
      </c>
      <c r="AC53" s="12">
        <f t="shared" si="13"/>
        <v>0.5</v>
      </c>
      <c r="AD53" s="12">
        <f t="shared" si="13"/>
        <v>0.5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0</v>
      </c>
      <c r="AB54" s="12">
        <f t="shared" si="13"/>
        <v>0.3</v>
      </c>
      <c r="AC54" s="12">
        <f t="shared" si="13"/>
        <v>0.3</v>
      </c>
      <c r="AD54" s="12">
        <f t="shared" si="13"/>
        <v>0.15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topLeftCell="A4" zoomScale="70" zoomScaleNormal="70" workbookViewId="0">
      <selection activeCell="C20" sqref="C20"/>
    </sheetView>
  </sheetViews>
  <sheetFormatPr defaultRowHeight="15" x14ac:dyDescent="0.25"/>
  <cols>
    <col min="1" max="1" width="6.28515625" customWidth="1"/>
    <col min="2" max="2" width="10.85546875" customWidth="1"/>
    <col min="3" max="22" width="4.7109375" customWidth="1"/>
    <col min="23" max="23" width="5.5703125" customWidth="1"/>
    <col min="24" max="24" width="4.5703125" customWidth="1"/>
    <col min="25" max="25" width="5.7109375" customWidth="1"/>
    <col min="26" max="26" width="5.28515625" customWidth="1"/>
    <col min="27" max="27" width="8" style="8" customWidth="1"/>
    <col min="28" max="28" width="7.42578125" customWidth="1"/>
    <col min="29" max="29" width="8.5703125" customWidth="1"/>
    <col min="30" max="30" width="8.140625" customWidth="1"/>
    <col min="31" max="34" width="0" hidden="1" customWidth="1"/>
  </cols>
  <sheetData>
    <row r="1" spans="1:34" ht="18" customHeight="1" x14ac:dyDescent="0.3">
      <c r="A1" s="13" t="s">
        <v>1</v>
      </c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AA1" s="5"/>
    </row>
    <row r="2" spans="1:34" ht="18.75" x14ac:dyDescent="0.3">
      <c r="A2" s="13" t="s">
        <v>0</v>
      </c>
      <c r="B2" s="23"/>
      <c r="C2" s="23"/>
      <c r="D2" s="23"/>
      <c r="AA2" s="5"/>
    </row>
    <row r="3" spans="1:34" ht="18.75" x14ac:dyDescent="0.3">
      <c r="A3" s="13" t="s">
        <v>7</v>
      </c>
      <c r="B3" s="19" t="s">
        <v>61</v>
      </c>
      <c r="L3" s="2"/>
      <c r="M3" s="2"/>
      <c r="AA3" s="5"/>
    </row>
    <row r="5" spans="1:34" ht="88.5" customHeight="1" x14ac:dyDescent="0.25">
      <c r="A5" s="14" t="s">
        <v>2</v>
      </c>
      <c r="B5" s="14" t="s">
        <v>3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>
        <v>14</v>
      </c>
      <c r="Q5" s="14">
        <v>15</v>
      </c>
      <c r="R5" s="14">
        <v>16</v>
      </c>
      <c r="S5" s="14">
        <v>17</v>
      </c>
      <c r="T5" s="14">
        <v>18</v>
      </c>
      <c r="U5" s="14">
        <v>19</v>
      </c>
      <c r="V5" s="14">
        <v>20</v>
      </c>
      <c r="W5" s="16" t="s">
        <v>6</v>
      </c>
      <c r="X5" s="16" t="s">
        <v>4</v>
      </c>
      <c r="Y5" s="16" t="s">
        <v>5</v>
      </c>
      <c r="Z5" s="16" t="s">
        <v>5</v>
      </c>
      <c r="AA5" s="16" t="s">
        <v>6</v>
      </c>
      <c r="AB5" s="16" t="s">
        <v>4</v>
      </c>
      <c r="AC5" s="16" t="s">
        <v>5</v>
      </c>
      <c r="AD5" s="16" t="s">
        <v>5</v>
      </c>
      <c r="AE5" s="9"/>
      <c r="AF5" s="9"/>
      <c r="AG5" s="9"/>
      <c r="AH5" s="9"/>
    </row>
    <row r="6" spans="1:34" ht="16.5" x14ac:dyDescent="0.25">
      <c r="A6" s="15">
        <v>1</v>
      </c>
      <c r="B6" s="14" t="s">
        <v>8</v>
      </c>
      <c r="C6" s="10">
        <v>3</v>
      </c>
      <c r="D6" s="10">
        <v>1</v>
      </c>
      <c r="E6" s="10">
        <v>1</v>
      </c>
      <c r="F6" s="10">
        <v>4</v>
      </c>
      <c r="G6" s="10">
        <v>4</v>
      </c>
      <c r="H6" s="10">
        <v>0</v>
      </c>
      <c r="I6" s="10">
        <v>3</v>
      </c>
      <c r="J6" s="10">
        <v>2</v>
      </c>
      <c r="K6" s="10">
        <v>4</v>
      </c>
      <c r="L6" s="10">
        <v>2</v>
      </c>
      <c r="M6" s="10">
        <v>2</v>
      </c>
      <c r="N6" s="10">
        <v>1</v>
      </c>
      <c r="O6" s="10">
        <v>3</v>
      </c>
      <c r="P6" s="10">
        <v>1</v>
      </c>
      <c r="Q6" s="10">
        <v>2</v>
      </c>
      <c r="R6" s="10">
        <v>2</v>
      </c>
      <c r="S6" s="10">
        <v>1</v>
      </c>
      <c r="T6" s="10">
        <v>3</v>
      </c>
      <c r="U6" s="10">
        <v>3</v>
      </c>
      <c r="V6" s="10">
        <v>2</v>
      </c>
      <c r="W6" s="14">
        <f>IF(C6="","",C6+G6+K6+O6+T6)</f>
        <v>17</v>
      </c>
      <c r="X6" s="14">
        <f>IF(C6="","",F6+J6+M6+N6+S6)</f>
        <v>10</v>
      </c>
      <c r="Y6" s="14">
        <f>IF(C6="","",D6+H6+P6+Q6+U6)</f>
        <v>7</v>
      </c>
      <c r="Z6" s="14">
        <f>IF(C6="","",E6+I6+L6+R6+V6)</f>
        <v>10</v>
      </c>
      <c r="AA6" s="17" t="str">
        <f>IF(C6="","",IF(W6=0,"тенденция отсутствует",IF(W6&lt;=4,"низкий показатель",IF(W6&lt;=8,"пониженный показатель",AE6))))</f>
        <v>высокий показатель</v>
      </c>
      <c r="AB6" s="17" t="str">
        <f>IF(C6="","",IF(X6=0,"тенденция отсутствует",IF(X6&lt;=4,"низкий показатель",IF(X6&lt;=8,"пониженный показатель",AF6))))</f>
        <v>средний показатель</v>
      </c>
      <c r="AC6" s="17" t="str">
        <f>IF(C6="","",IF(Y6=0,"тенденция отсутствует",IF(Y6&lt;=4,"низкий показатель",IF(Y6&lt;=8,"пониженный показатель",AG6))))</f>
        <v>пониженный показатель</v>
      </c>
      <c r="AD6" s="17" t="str">
        <f>IF(C6="","",IF(Z6=0,"тенденция отсутствует",IF(Z6&lt;=4,"низкий показатель",IF(Z6&lt;=8,"пониженный показатель",AH6))))</f>
        <v>средний показатель</v>
      </c>
      <c r="AE6" s="9" t="str">
        <f>IF(C6="","",IF(W6&lt;=12,"средний показатель",IF(W6&lt;=16,"повышенный показатель",IF(W6&lt;=20,"высокий показатель"))))</f>
        <v>высокий показатель</v>
      </c>
      <c r="AF6" s="9" t="str">
        <f>IF(C6="","",IF(X6&lt;=12,"средний показатель",IF(X6&lt;=16,"повышенный показатель",IF(X6&lt;=20,"высокий показатель"))))</f>
        <v>средний показатель</v>
      </c>
      <c r="AG6" s="9" t="str">
        <f>IF(C6="","",IF(Y6&lt;=12,"средний показатель",IF(Y6&lt;=16,"повышенный показатель",IF(Y6&lt;=20,"высокий показатель"))))</f>
        <v>средний показатель</v>
      </c>
      <c r="AH6" s="9" t="str">
        <f>IF(C6="","",IF(Z6&lt;=12,"средний показатель",IF(Z6&lt;=16,"повышенный показатель",IF(Z6&lt;=20,"высокий показатель"))))</f>
        <v>средний показатель</v>
      </c>
    </row>
    <row r="7" spans="1:34" ht="16.5" x14ac:dyDescent="0.25">
      <c r="A7" s="15">
        <v>2</v>
      </c>
      <c r="B7" s="14" t="s">
        <v>9</v>
      </c>
      <c r="C7" s="10">
        <v>0</v>
      </c>
      <c r="D7" s="10">
        <v>0</v>
      </c>
      <c r="E7" s="10">
        <v>4</v>
      </c>
      <c r="F7" s="10">
        <v>0</v>
      </c>
      <c r="G7" s="10">
        <v>4</v>
      </c>
      <c r="H7" s="10">
        <v>0</v>
      </c>
      <c r="I7" s="10">
        <v>1</v>
      </c>
      <c r="J7" s="10">
        <v>0</v>
      </c>
      <c r="K7" s="10">
        <v>2</v>
      </c>
      <c r="L7" s="10">
        <v>0</v>
      </c>
      <c r="M7" s="10">
        <v>0</v>
      </c>
      <c r="N7" s="10">
        <v>0</v>
      </c>
      <c r="O7" s="10">
        <v>4</v>
      </c>
      <c r="P7" s="10">
        <v>0</v>
      </c>
      <c r="Q7" s="10">
        <v>0</v>
      </c>
      <c r="R7" s="10">
        <v>0</v>
      </c>
      <c r="S7" s="10">
        <v>0</v>
      </c>
      <c r="T7" s="10">
        <v>4</v>
      </c>
      <c r="U7" s="10">
        <v>0</v>
      </c>
      <c r="V7" s="10">
        <v>0</v>
      </c>
      <c r="W7" s="14">
        <f t="shared" ref="W7:W38" si="0">IF(C7="","",C7+G7+K7+O7+T7)</f>
        <v>14</v>
      </c>
      <c r="X7" s="14">
        <f t="shared" ref="X7:X38" si="1">IF(C7="","",F7+J7+M7+N7+S7)</f>
        <v>0</v>
      </c>
      <c r="Y7" s="14">
        <f t="shared" ref="Y7:Y38" si="2">IF(C7="","",D7+H7+P7+Q7+U7)</f>
        <v>0</v>
      </c>
      <c r="Z7" s="14">
        <f t="shared" ref="Z7:Z38" si="3">IF(C7="","",E7+I7+L7+R7+V7)</f>
        <v>5</v>
      </c>
      <c r="AA7" s="17" t="str">
        <f t="shared" ref="AA7:AA38" si="4">IF(C7="","",IF(W7=0,"тенденция отсутствует",IF(W7&lt;=4,"низкий показатель",IF(W7&lt;=8,"пониженный показатель",AE7))))</f>
        <v>повышенный показатель</v>
      </c>
      <c r="AB7" s="17" t="str">
        <f t="shared" ref="AB7:AB38" si="5">IF(C7="","",IF(X7=0,"тенденция отсутствует",IF(X7&lt;=4,"низкий показатель",IF(X7&lt;=8,"пониженный показатель",AF7))))</f>
        <v>тенденция отсутствует</v>
      </c>
      <c r="AC7" s="17" t="str">
        <f t="shared" ref="AC7:AC38" si="6">IF(C7="","",IF(Y7=0,"тенденция отсутствует",IF(Y7&lt;=4,"низкий показатель",IF(Y7&lt;=8,"пониженный показатель",AG7))))</f>
        <v>тенденция отсутствует</v>
      </c>
      <c r="AD7" s="17" t="str">
        <f t="shared" ref="AD7:AD38" si="7">IF(C7="","",IF(Z7=0,"тенденция отсутствует",IF(Z7&lt;=4,"низкий показатель",IF(Z7&lt;=8,"пониженный показатель",AH7))))</f>
        <v>пониженный показатель</v>
      </c>
      <c r="AE7" s="9" t="str">
        <f t="shared" ref="AE7:AE38" si="8">IF(C7="","",IF(W7&lt;=12,"средний показатель",IF(W7&lt;=16,"повышенный показатель",IF(W7&lt;=20,"высокий показатель"))))</f>
        <v>повышенный показатель</v>
      </c>
      <c r="AF7" s="9" t="str">
        <f t="shared" ref="AF7:AF38" si="9">IF(C7="","",IF(X7&lt;=12,"средний показатель",IF(X7&lt;=16,"повышенный показатель",IF(X7&lt;=20,"высокий показатель"))))</f>
        <v>средний показатель</v>
      </c>
      <c r="AG7" s="9" t="str">
        <f t="shared" ref="AG7:AG38" si="10">IF(C7="","",IF(Y7&lt;=12,"средний показатель",IF(Y7&lt;=16,"повышенный показатель",IF(Y7&lt;=20,"высокий показатель"))))</f>
        <v>средний показатель</v>
      </c>
      <c r="AH7" s="9" t="str">
        <f t="shared" ref="AH7:AH38" si="11">IF(C7="","",IF(Z7&lt;=12,"средний показатель",IF(Z7&lt;=16,"повышенный показатель",IF(Z7&lt;=20,"высокий показатель"))))</f>
        <v>средний показатель</v>
      </c>
    </row>
    <row r="8" spans="1:34" ht="16.5" x14ac:dyDescent="0.25">
      <c r="A8" s="15">
        <v>3</v>
      </c>
      <c r="B8" s="14" t="s">
        <v>10</v>
      </c>
      <c r="C8" s="10">
        <v>2</v>
      </c>
      <c r="D8" s="10">
        <v>0</v>
      </c>
      <c r="E8" s="10">
        <v>0</v>
      </c>
      <c r="F8" s="10">
        <v>2</v>
      </c>
      <c r="G8" s="10">
        <v>2</v>
      </c>
      <c r="H8" s="10">
        <v>0</v>
      </c>
      <c r="I8" s="10">
        <v>4</v>
      </c>
      <c r="J8" s="10">
        <v>0</v>
      </c>
      <c r="K8" s="10">
        <v>2</v>
      </c>
      <c r="L8" s="10">
        <v>1</v>
      </c>
      <c r="M8" s="10">
        <v>0</v>
      </c>
      <c r="N8" s="10">
        <v>4</v>
      </c>
      <c r="O8" s="10">
        <v>3</v>
      </c>
      <c r="P8" s="10">
        <v>0</v>
      </c>
      <c r="Q8" s="10">
        <v>3</v>
      </c>
      <c r="R8" s="10">
        <v>0</v>
      </c>
      <c r="S8" s="10">
        <v>2</v>
      </c>
      <c r="T8" s="10">
        <v>1</v>
      </c>
      <c r="U8" s="10">
        <v>1</v>
      </c>
      <c r="V8" s="10">
        <v>0</v>
      </c>
      <c r="W8" s="14">
        <f t="shared" si="0"/>
        <v>10</v>
      </c>
      <c r="X8" s="14">
        <f t="shared" si="1"/>
        <v>8</v>
      </c>
      <c r="Y8" s="14">
        <f t="shared" si="2"/>
        <v>4</v>
      </c>
      <c r="Z8" s="14">
        <f t="shared" si="3"/>
        <v>5</v>
      </c>
      <c r="AA8" s="17" t="str">
        <f t="shared" si="4"/>
        <v>средний показатель</v>
      </c>
      <c r="AB8" s="17" t="str">
        <f t="shared" si="5"/>
        <v>пониженный показатель</v>
      </c>
      <c r="AC8" s="17" t="str">
        <f t="shared" si="6"/>
        <v>низкий показатель</v>
      </c>
      <c r="AD8" s="17" t="str">
        <f t="shared" si="7"/>
        <v>пониженный показатель</v>
      </c>
      <c r="AE8" s="9" t="str">
        <f t="shared" si="8"/>
        <v>средний показатель</v>
      </c>
      <c r="AF8" s="9" t="str">
        <f t="shared" si="9"/>
        <v>средний показатель</v>
      </c>
      <c r="AG8" s="9" t="str">
        <f t="shared" si="10"/>
        <v>средний показатель</v>
      </c>
      <c r="AH8" s="9" t="str">
        <f t="shared" si="11"/>
        <v>средний показатель</v>
      </c>
    </row>
    <row r="9" spans="1:34" ht="16.5" x14ac:dyDescent="0.25">
      <c r="A9" s="15">
        <v>4</v>
      </c>
      <c r="B9" s="14" t="s">
        <v>11</v>
      </c>
      <c r="C9" s="10">
        <v>4</v>
      </c>
      <c r="D9" s="10">
        <v>0</v>
      </c>
      <c r="E9" s="10">
        <v>0</v>
      </c>
      <c r="F9" s="10">
        <v>0</v>
      </c>
      <c r="G9" s="10">
        <v>4</v>
      </c>
      <c r="H9" s="10">
        <v>0</v>
      </c>
      <c r="I9" s="10">
        <v>0</v>
      </c>
      <c r="J9" s="10">
        <v>0</v>
      </c>
      <c r="K9" s="10">
        <v>4</v>
      </c>
      <c r="L9" s="10">
        <v>2</v>
      </c>
      <c r="M9" s="10">
        <v>0</v>
      </c>
      <c r="N9" s="10">
        <v>0</v>
      </c>
      <c r="O9" s="10">
        <v>4</v>
      </c>
      <c r="P9" s="10">
        <v>0</v>
      </c>
      <c r="Q9" s="10">
        <v>0</v>
      </c>
      <c r="R9" s="10">
        <v>0</v>
      </c>
      <c r="S9" s="10">
        <v>0</v>
      </c>
      <c r="T9" s="10">
        <v>4</v>
      </c>
      <c r="U9" s="10">
        <v>0</v>
      </c>
      <c r="V9" s="10">
        <v>0</v>
      </c>
      <c r="W9" s="14">
        <f t="shared" si="0"/>
        <v>20</v>
      </c>
      <c r="X9" s="14">
        <f t="shared" si="1"/>
        <v>0</v>
      </c>
      <c r="Y9" s="14">
        <f t="shared" si="2"/>
        <v>0</v>
      </c>
      <c r="Z9" s="14">
        <f t="shared" si="3"/>
        <v>2</v>
      </c>
      <c r="AA9" s="17" t="str">
        <f t="shared" si="4"/>
        <v>высокий показатель</v>
      </c>
      <c r="AB9" s="17" t="str">
        <f t="shared" si="5"/>
        <v>тенденция отсутствует</v>
      </c>
      <c r="AC9" s="17" t="str">
        <f t="shared" si="6"/>
        <v>тенденция отсутствует</v>
      </c>
      <c r="AD9" s="17" t="str">
        <f t="shared" si="7"/>
        <v>низкий показатель</v>
      </c>
      <c r="AE9" s="9" t="str">
        <f t="shared" si="8"/>
        <v>высокий показатель</v>
      </c>
      <c r="AF9" s="9" t="str">
        <f t="shared" si="9"/>
        <v>средний показатель</v>
      </c>
      <c r="AG9" s="9" t="str">
        <f t="shared" si="10"/>
        <v>средний показатель</v>
      </c>
      <c r="AH9" s="9" t="str">
        <f t="shared" si="11"/>
        <v>средний показатель</v>
      </c>
    </row>
    <row r="10" spans="1:34" ht="16.5" x14ac:dyDescent="0.25">
      <c r="A10" s="15">
        <v>5</v>
      </c>
      <c r="B10" s="14" t="s">
        <v>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4">
        <f t="shared" si="0"/>
        <v>0</v>
      </c>
      <c r="X10" s="14">
        <f t="shared" si="1"/>
        <v>0</v>
      </c>
      <c r="Y10" s="14">
        <f t="shared" si="2"/>
        <v>0</v>
      </c>
      <c r="Z10" s="14">
        <f t="shared" si="3"/>
        <v>0</v>
      </c>
      <c r="AA10" s="17" t="str">
        <f t="shared" si="4"/>
        <v>тенденция отсутствует</v>
      </c>
      <c r="AB10" s="17" t="str">
        <f t="shared" si="5"/>
        <v>тенденция отсутствует</v>
      </c>
      <c r="AC10" s="17" t="str">
        <f t="shared" si="6"/>
        <v>тенденция отсутствует</v>
      </c>
      <c r="AD10" s="17" t="str">
        <f t="shared" si="7"/>
        <v>тенденция отсутствует</v>
      </c>
      <c r="AE10" s="9" t="str">
        <f t="shared" si="8"/>
        <v>средний показатель</v>
      </c>
      <c r="AF10" s="9" t="str">
        <f t="shared" si="9"/>
        <v>средний показатель</v>
      </c>
      <c r="AG10" s="9" t="str">
        <f t="shared" si="10"/>
        <v>средний показатель</v>
      </c>
      <c r="AH10" s="9" t="str">
        <f t="shared" si="11"/>
        <v>средний показатель</v>
      </c>
    </row>
    <row r="11" spans="1:34" ht="16.5" x14ac:dyDescent="0.25">
      <c r="A11" s="15">
        <v>6</v>
      </c>
      <c r="B11" s="14" t="s">
        <v>13</v>
      </c>
      <c r="C11" s="10">
        <v>4</v>
      </c>
      <c r="D11" s="10">
        <v>4</v>
      </c>
      <c r="E11" s="10">
        <v>0</v>
      </c>
      <c r="F11" s="10">
        <v>4</v>
      </c>
      <c r="G11" s="10">
        <v>4</v>
      </c>
      <c r="H11" s="10">
        <v>4</v>
      </c>
      <c r="I11" s="10">
        <v>3</v>
      </c>
      <c r="J11" s="10">
        <v>0</v>
      </c>
      <c r="K11" s="10">
        <v>4</v>
      </c>
      <c r="L11" s="10">
        <v>4</v>
      </c>
      <c r="M11" s="10">
        <v>3</v>
      </c>
      <c r="N11" s="10">
        <v>4</v>
      </c>
      <c r="O11" s="10">
        <v>3</v>
      </c>
      <c r="P11" s="10">
        <v>4</v>
      </c>
      <c r="Q11" s="10">
        <v>2</v>
      </c>
      <c r="R11" s="10">
        <v>4</v>
      </c>
      <c r="S11" s="10">
        <v>3</v>
      </c>
      <c r="T11" s="10">
        <v>4</v>
      </c>
      <c r="U11" s="10">
        <v>4</v>
      </c>
      <c r="V11" s="10">
        <v>4</v>
      </c>
      <c r="W11" s="14">
        <f t="shared" si="0"/>
        <v>19</v>
      </c>
      <c r="X11" s="14">
        <f t="shared" si="1"/>
        <v>14</v>
      </c>
      <c r="Y11" s="14">
        <f t="shared" si="2"/>
        <v>18</v>
      </c>
      <c r="Z11" s="14">
        <f t="shared" si="3"/>
        <v>15</v>
      </c>
      <c r="AA11" s="17" t="str">
        <f t="shared" si="4"/>
        <v>высокий показатель</v>
      </c>
      <c r="AB11" s="17" t="str">
        <f t="shared" si="5"/>
        <v>повышенный показатель</v>
      </c>
      <c r="AC11" s="17" t="str">
        <f t="shared" si="6"/>
        <v>высокий показатель</v>
      </c>
      <c r="AD11" s="17" t="str">
        <f t="shared" si="7"/>
        <v>повышенный показатель</v>
      </c>
      <c r="AE11" s="9" t="str">
        <f t="shared" si="8"/>
        <v>высокий показатель</v>
      </c>
      <c r="AF11" s="9" t="str">
        <f t="shared" si="9"/>
        <v>повышенный показатель</v>
      </c>
      <c r="AG11" s="9" t="str">
        <f t="shared" si="10"/>
        <v>высокий показатель</v>
      </c>
      <c r="AH11" s="9" t="str">
        <f t="shared" si="11"/>
        <v>повышенный показатель</v>
      </c>
    </row>
    <row r="12" spans="1:34" ht="16.5" x14ac:dyDescent="0.25">
      <c r="A12" s="15">
        <v>7</v>
      </c>
      <c r="B12" s="14" t="s">
        <v>14</v>
      </c>
      <c r="C12" s="10">
        <v>2</v>
      </c>
      <c r="D12" s="10">
        <v>0</v>
      </c>
      <c r="E12" s="10">
        <v>0</v>
      </c>
      <c r="F12" s="10">
        <v>1</v>
      </c>
      <c r="G12" s="10">
        <v>4</v>
      </c>
      <c r="H12" s="10">
        <v>0</v>
      </c>
      <c r="I12" s="10">
        <v>1</v>
      </c>
      <c r="J12" s="10">
        <v>0</v>
      </c>
      <c r="K12" s="10">
        <v>1</v>
      </c>
      <c r="L12" s="10">
        <v>0</v>
      </c>
      <c r="M12" s="10">
        <v>0</v>
      </c>
      <c r="N12" s="10">
        <v>1</v>
      </c>
      <c r="O12" s="10">
        <v>4</v>
      </c>
      <c r="P12" s="10">
        <v>0</v>
      </c>
      <c r="Q12" s="10">
        <v>1</v>
      </c>
      <c r="R12" s="10">
        <v>0</v>
      </c>
      <c r="S12" s="10">
        <v>1</v>
      </c>
      <c r="T12" s="10">
        <v>4</v>
      </c>
      <c r="U12" s="10">
        <v>0</v>
      </c>
      <c r="V12" s="10">
        <v>0</v>
      </c>
      <c r="W12" s="14">
        <f t="shared" si="0"/>
        <v>15</v>
      </c>
      <c r="X12" s="14">
        <f t="shared" si="1"/>
        <v>3</v>
      </c>
      <c r="Y12" s="14">
        <f t="shared" si="2"/>
        <v>1</v>
      </c>
      <c r="Z12" s="14">
        <f t="shared" si="3"/>
        <v>1</v>
      </c>
      <c r="AA12" s="17" t="str">
        <f t="shared" si="4"/>
        <v>повышенный показатель</v>
      </c>
      <c r="AB12" s="17" t="str">
        <f t="shared" si="5"/>
        <v>низкий показатель</v>
      </c>
      <c r="AC12" s="17" t="str">
        <f t="shared" si="6"/>
        <v>низкий показатель</v>
      </c>
      <c r="AD12" s="17" t="str">
        <f t="shared" si="7"/>
        <v>низкий показатель</v>
      </c>
      <c r="AE12" s="9" t="str">
        <f t="shared" si="8"/>
        <v>повышенный показатель</v>
      </c>
      <c r="AF12" s="9" t="str">
        <f t="shared" si="9"/>
        <v>средний показатель</v>
      </c>
      <c r="AG12" s="9" t="str">
        <f t="shared" si="10"/>
        <v>средний показатель</v>
      </c>
      <c r="AH12" s="9" t="str">
        <f t="shared" si="11"/>
        <v>средний показатель</v>
      </c>
    </row>
    <row r="13" spans="1:34" ht="16.5" x14ac:dyDescent="0.25">
      <c r="A13" s="15">
        <v>8</v>
      </c>
      <c r="B13" s="14" t="s">
        <v>15</v>
      </c>
      <c r="C13" s="10">
        <v>3</v>
      </c>
      <c r="D13" s="10">
        <v>0</v>
      </c>
      <c r="E13" s="10">
        <v>2</v>
      </c>
      <c r="F13" s="10">
        <v>0</v>
      </c>
      <c r="G13" s="10">
        <v>4</v>
      </c>
      <c r="H13" s="10">
        <v>0</v>
      </c>
      <c r="I13" s="10">
        <v>1</v>
      </c>
      <c r="J13" s="10">
        <v>2</v>
      </c>
      <c r="K13" s="10">
        <v>4</v>
      </c>
      <c r="L13" s="10">
        <v>1</v>
      </c>
      <c r="M13" s="10">
        <v>0</v>
      </c>
      <c r="N13" s="10">
        <v>2</v>
      </c>
      <c r="O13" s="10">
        <v>4</v>
      </c>
      <c r="P13" s="10">
        <v>4</v>
      </c>
      <c r="Q13" s="10">
        <v>1</v>
      </c>
      <c r="R13" s="10">
        <v>0</v>
      </c>
      <c r="S13" s="10">
        <v>0</v>
      </c>
      <c r="T13" s="10">
        <v>2</v>
      </c>
      <c r="U13" s="10">
        <v>0</v>
      </c>
      <c r="V13" s="10">
        <v>0</v>
      </c>
      <c r="W13" s="14">
        <f t="shared" si="0"/>
        <v>17</v>
      </c>
      <c r="X13" s="14">
        <f t="shared" si="1"/>
        <v>4</v>
      </c>
      <c r="Y13" s="14">
        <f t="shared" si="2"/>
        <v>5</v>
      </c>
      <c r="Z13" s="14">
        <f t="shared" si="3"/>
        <v>4</v>
      </c>
      <c r="AA13" s="17" t="str">
        <f t="shared" si="4"/>
        <v>высокий показатель</v>
      </c>
      <c r="AB13" s="17" t="str">
        <f t="shared" si="5"/>
        <v>низкий показатель</v>
      </c>
      <c r="AC13" s="17" t="str">
        <f t="shared" si="6"/>
        <v>пониженный показатель</v>
      </c>
      <c r="AD13" s="17" t="str">
        <f t="shared" si="7"/>
        <v>низкий показатель</v>
      </c>
      <c r="AE13" s="9" t="str">
        <f t="shared" si="8"/>
        <v>высокий показатель</v>
      </c>
      <c r="AF13" s="9" t="str">
        <f t="shared" si="9"/>
        <v>средний показатель</v>
      </c>
      <c r="AG13" s="9" t="str">
        <f t="shared" si="10"/>
        <v>средний показатель</v>
      </c>
      <c r="AH13" s="9" t="str">
        <f t="shared" si="11"/>
        <v>средний показатель</v>
      </c>
    </row>
    <row r="14" spans="1:34" ht="16.5" x14ac:dyDescent="0.25">
      <c r="A14" s="15">
        <v>9</v>
      </c>
      <c r="B14" s="14" t="s">
        <v>16</v>
      </c>
      <c r="C14" s="10">
        <v>2</v>
      </c>
      <c r="D14" s="10">
        <v>0</v>
      </c>
      <c r="E14" s="10">
        <v>1</v>
      </c>
      <c r="F14" s="10">
        <v>0</v>
      </c>
      <c r="G14" s="10">
        <v>4</v>
      </c>
      <c r="H14" s="10">
        <v>2</v>
      </c>
      <c r="I14" s="10">
        <v>0</v>
      </c>
      <c r="J14" s="10">
        <v>0</v>
      </c>
      <c r="K14" s="10">
        <v>2</v>
      </c>
      <c r="L14" s="10">
        <v>0</v>
      </c>
      <c r="M14" s="10">
        <v>2</v>
      </c>
      <c r="N14" s="10">
        <v>1</v>
      </c>
      <c r="O14" s="10">
        <v>4</v>
      </c>
      <c r="P14" s="10">
        <v>0</v>
      </c>
      <c r="Q14" s="10">
        <v>0</v>
      </c>
      <c r="R14" s="10">
        <v>1</v>
      </c>
      <c r="S14" s="10">
        <v>2</v>
      </c>
      <c r="T14" s="10">
        <v>3</v>
      </c>
      <c r="U14" s="10">
        <v>0</v>
      </c>
      <c r="V14" s="10">
        <v>3</v>
      </c>
      <c r="W14" s="14">
        <f t="shared" si="0"/>
        <v>15</v>
      </c>
      <c r="X14" s="14">
        <f t="shared" si="1"/>
        <v>5</v>
      </c>
      <c r="Y14" s="14">
        <f t="shared" si="2"/>
        <v>2</v>
      </c>
      <c r="Z14" s="14">
        <f t="shared" si="3"/>
        <v>5</v>
      </c>
      <c r="AA14" s="17" t="str">
        <f t="shared" si="4"/>
        <v>повышенный показатель</v>
      </c>
      <c r="AB14" s="17" t="str">
        <f t="shared" si="5"/>
        <v>пониженный показатель</v>
      </c>
      <c r="AC14" s="17" t="str">
        <f t="shared" si="6"/>
        <v>низкий показатель</v>
      </c>
      <c r="AD14" s="17" t="str">
        <f t="shared" si="7"/>
        <v>пониженный показатель</v>
      </c>
      <c r="AE14" s="9" t="str">
        <f t="shared" si="8"/>
        <v>повышенный показатель</v>
      </c>
      <c r="AF14" s="9" t="str">
        <f t="shared" si="9"/>
        <v>средний показатель</v>
      </c>
      <c r="AG14" s="9" t="str">
        <f t="shared" si="10"/>
        <v>средний показатель</v>
      </c>
      <c r="AH14" s="9" t="str">
        <f t="shared" si="11"/>
        <v>средний показатель</v>
      </c>
    </row>
    <row r="15" spans="1:34" ht="16.5" x14ac:dyDescent="0.25">
      <c r="A15" s="15">
        <v>10</v>
      </c>
      <c r="B15" s="14" t="s">
        <v>17</v>
      </c>
      <c r="C15" s="10">
        <v>2</v>
      </c>
      <c r="D15" s="10">
        <v>0</v>
      </c>
      <c r="E15" s="10">
        <v>2</v>
      </c>
      <c r="F15" s="10">
        <v>2</v>
      </c>
      <c r="G15" s="10">
        <v>4</v>
      </c>
      <c r="H15" s="10">
        <v>0</v>
      </c>
      <c r="I15" s="10">
        <v>2</v>
      </c>
      <c r="J15" s="10">
        <v>0</v>
      </c>
      <c r="K15" s="10">
        <v>4</v>
      </c>
      <c r="L15" s="10">
        <v>4</v>
      </c>
      <c r="M15" s="10">
        <v>0</v>
      </c>
      <c r="N15" s="10">
        <v>2</v>
      </c>
      <c r="O15" s="10">
        <v>4</v>
      </c>
      <c r="P15" s="10">
        <v>0</v>
      </c>
      <c r="Q15" s="10">
        <v>4</v>
      </c>
      <c r="R15" s="10">
        <v>0</v>
      </c>
      <c r="S15" s="10">
        <v>0</v>
      </c>
      <c r="T15" s="10">
        <v>4</v>
      </c>
      <c r="U15" s="10">
        <v>2</v>
      </c>
      <c r="V15" s="10">
        <v>4</v>
      </c>
      <c r="W15" s="14">
        <f t="shared" si="0"/>
        <v>18</v>
      </c>
      <c r="X15" s="14">
        <f t="shared" si="1"/>
        <v>4</v>
      </c>
      <c r="Y15" s="14">
        <f t="shared" si="2"/>
        <v>6</v>
      </c>
      <c r="Z15" s="14">
        <f t="shared" si="3"/>
        <v>12</v>
      </c>
      <c r="AA15" s="17" t="str">
        <f t="shared" si="4"/>
        <v>высокий показатель</v>
      </c>
      <c r="AB15" s="17" t="str">
        <f t="shared" si="5"/>
        <v>низкий показатель</v>
      </c>
      <c r="AC15" s="17" t="str">
        <f t="shared" si="6"/>
        <v>пониженный показатель</v>
      </c>
      <c r="AD15" s="17" t="str">
        <f t="shared" si="7"/>
        <v>средний показатель</v>
      </c>
      <c r="AE15" s="9" t="str">
        <f t="shared" si="8"/>
        <v>высокий показатель</v>
      </c>
      <c r="AF15" s="9" t="str">
        <f t="shared" si="9"/>
        <v>средний показатель</v>
      </c>
      <c r="AG15" s="9" t="str">
        <f t="shared" si="10"/>
        <v>средний показатель</v>
      </c>
      <c r="AH15" s="9" t="str">
        <f t="shared" si="11"/>
        <v>средний показатель</v>
      </c>
    </row>
    <row r="16" spans="1:34" ht="16.5" x14ac:dyDescent="0.25">
      <c r="A16" s="15">
        <v>11</v>
      </c>
      <c r="B16" s="14" t="s">
        <v>18</v>
      </c>
      <c r="C16" s="10">
        <v>2</v>
      </c>
      <c r="D16" s="10">
        <v>0</v>
      </c>
      <c r="E16" s="10">
        <v>0</v>
      </c>
      <c r="F16" s="10">
        <v>1</v>
      </c>
      <c r="G16" s="10">
        <v>4</v>
      </c>
      <c r="H16" s="10">
        <v>0</v>
      </c>
      <c r="I16" s="10">
        <v>0</v>
      </c>
      <c r="J16" s="10">
        <v>0</v>
      </c>
      <c r="K16" s="10">
        <v>2</v>
      </c>
      <c r="L16" s="10">
        <v>1</v>
      </c>
      <c r="M16" s="10">
        <v>1</v>
      </c>
      <c r="N16" s="10">
        <v>2</v>
      </c>
      <c r="O16" s="10">
        <v>4</v>
      </c>
      <c r="P16" s="10">
        <v>1</v>
      </c>
      <c r="Q16" s="10">
        <v>0</v>
      </c>
      <c r="R16" s="10">
        <v>1</v>
      </c>
      <c r="S16" s="10">
        <v>0</v>
      </c>
      <c r="T16" s="10">
        <v>4</v>
      </c>
      <c r="U16" s="10">
        <v>1</v>
      </c>
      <c r="V16" s="10">
        <v>0</v>
      </c>
      <c r="W16" s="14">
        <f t="shared" si="0"/>
        <v>16</v>
      </c>
      <c r="X16" s="14">
        <f t="shared" si="1"/>
        <v>4</v>
      </c>
      <c r="Y16" s="14">
        <f t="shared" si="2"/>
        <v>2</v>
      </c>
      <c r="Z16" s="14">
        <f t="shared" si="3"/>
        <v>2</v>
      </c>
      <c r="AA16" s="17" t="str">
        <f t="shared" si="4"/>
        <v>повышенный показатель</v>
      </c>
      <c r="AB16" s="17" t="str">
        <f t="shared" si="5"/>
        <v>низкий показатель</v>
      </c>
      <c r="AC16" s="17" t="str">
        <f t="shared" si="6"/>
        <v>низкий показатель</v>
      </c>
      <c r="AD16" s="17" t="str">
        <f t="shared" si="7"/>
        <v>низкий показатель</v>
      </c>
      <c r="AE16" s="9" t="str">
        <f t="shared" si="8"/>
        <v>повышенный показатель</v>
      </c>
      <c r="AF16" s="9" t="str">
        <f t="shared" si="9"/>
        <v>средний показатель</v>
      </c>
      <c r="AG16" s="9" t="str">
        <f t="shared" si="10"/>
        <v>средний показатель</v>
      </c>
      <c r="AH16" s="9" t="str">
        <f t="shared" si="11"/>
        <v>средний показатель</v>
      </c>
    </row>
    <row r="17" spans="1:34" ht="16.5" x14ac:dyDescent="0.25">
      <c r="A17" s="15">
        <v>12</v>
      </c>
      <c r="B17" s="14" t="s">
        <v>19</v>
      </c>
      <c r="C17" s="10">
        <v>0</v>
      </c>
      <c r="D17" s="10">
        <v>4</v>
      </c>
      <c r="E17" s="10">
        <v>0</v>
      </c>
      <c r="F17" s="10">
        <v>2</v>
      </c>
      <c r="G17" s="10">
        <v>4</v>
      </c>
      <c r="H17" s="10">
        <v>4</v>
      </c>
      <c r="I17" s="10">
        <v>4</v>
      </c>
      <c r="J17" s="10">
        <v>2</v>
      </c>
      <c r="K17" s="10">
        <v>2</v>
      </c>
      <c r="L17" s="10">
        <v>2</v>
      </c>
      <c r="M17" s="10">
        <v>4</v>
      </c>
      <c r="N17" s="10">
        <v>4</v>
      </c>
      <c r="O17" s="10">
        <v>0</v>
      </c>
      <c r="P17" s="10">
        <v>0</v>
      </c>
      <c r="Q17" s="10">
        <v>2</v>
      </c>
      <c r="R17" s="10">
        <v>4</v>
      </c>
      <c r="S17" s="10">
        <v>4</v>
      </c>
      <c r="T17" s="10">
        <v>0</v>
      </c>
      <c r="U17" s="10">
        <v>4</v>
      </c>
      <c r="V17" s="10">
        <v>2</v>
      </c>
      <c r="W17" s="14">
        <f t="shared" si="0"/>
        <v>6</v>
      </c>
      <c r="X17" s="14">
        <f t="shared" si="1"/>
        <v>16</v>
      </c>
      <c r="Y17" s="14">
        <f t="shared" si="2"/>
        <v>14</v>
      </c>
      <c r="Z17" s="14">
        <f t="shared" si="3"/>
        <v>12</v>
      </c>
      <c r="AA17" s="17" t="str">
        <f t="shared" si="4"/>
        <v>пониженный показатель</v>
      </c>
      <c r="AB17" s="17" t="str">
        <f t="shared" si="5"/>
        <v>повышенный показатель</v>
      </c>
      <c r="AC17" s="17" t="str">
        <f t="shared" si="6"/>
        <v>повышенный показатель</v>
      </c>
      <c r="AD17" s="17" t="str">
        <f t="shared" si="7"/>
        <v>средний показатель</v>
      </c>
      <c r="AE17" s="9" t="str">
        <f t="shared" si="8"/>
        <v>средний показатель</v>
      </c>
      <c r="AF17" s="9" t="str">
        <f t="shared" si="9"/>
        <v>повышенный показатель</v>
      </c>
      <c r="AG17" s="9" t="str">
        <f t="shared" si="10"/>
        <v>повышенный показатель</v>
      </c>
      <c r="AH17" s="9" t="str">
        <f t="shared" si="11"/>
        <v>средний показатель</v>
      </c>
    </row>
    <row r="18" spans="1:34" ht="16.5" x14ac:dyDescent="0.25">
      <c r="A18" s="15">
        <v>13</v>
      </c>
      <c r="B18" s="14" t="s">
        <v>20</v>
      </c>
      <c r="C18" s="10">
        <v>3</v>
      </c>
      <c r="D18" s="10">
        <v>0</v>
      </c>
      <c r="E18" s="10">
        <v>0</v>
      </c>
      <c r="F18" s="10">
        <v>2</v>
      </c>
      <c r="G18" s="10">
        <v>4</v>
      </c>
      <c r="H18" s="10">
        <v>0</v>
      </c>
      <c r="I18" s="10">
        <v>1</v>
      </c>
      <c r="J18" s="10">
        <v>1</v>
      </c>
      <c r="K18" s="10">
        <v>3</v>
      </c>
      <c r="L18" s="10">
        <v>0</v>
      </c>
      <c r="M18" s="10">
        <v>0</v>
      </c>
      <c r="N18" s="10">
        <v>1</v>
      </c>
      <c r="O18" s="10">
        <v>4</v>
      </c>
      <c r="P18" s="10">
        <v>0</v>
      </c>
      <c r="Q18" s="10">
        <v>0</v>
      </c>
      <c r="R18" s="10">
        <v>2</v>
      </c>
      <c r="S18" s="10">
        <v>0</v>
      </c>
      <c r="T18" s="10">
        <v>0</v>
      </c>
      <c r="U18" s="10">
        <v>1</v>
      </c>
      <c r="V18" s="10">
        <v>0</v>
      </c>
      <c r="W18" s="14">
        <f t="shared" si="0"/>
        <v>14</v>
      </c>
      <c r="X18" s="14">
        <f t="shared" si="1"/>
        <v>4</v>
      </c>
      <c r="Y18" s="14">
        <f t="shared" si="2"/>
        <v>1</v>
      </c>
      <c r="Z18" s="14">
        <f t="shared" si="3"/>
        <v>3</v>
      </c>
      <c r="AA18" s="17" t="str">
        <f t="shared" si="4"/>
        <v>повышенный показатель</v>
      </c>
      <c r="AB18" s="17" t="str">
        <f t="shared" si="5"/>
        <v>низкий показатель</v>
      </c>
      <c r="AC18" s="17" t="str">
        <f t="shared" si="6"/>
        <v>низкий показатель</v>
      </c>
      <c r="AD18" s="17" t="str">
        <f t="shared" si="7"/>
        <v>низкий показатель</v>
      </c>
      <c r="AE18" s="9" t="str">
        <f t="shared" si="8"/>
        <v>повышенный показатель</v>
      </c>
      <c r="AF18" s="9" t="str">
        <f t="shared" si="9"/>
        <v>средний показатель</v>
      </c>
      <c r="AG18" s="9" t="str">
        <f t="shared" si="10"/>
        <v>средний показатель</v>
      </c>
      <c r="AH18" s="9" t="str">
        <f t="shared" si="11"/>
        <v>средний показатель</v>
      </c>
    </row>
    <row r="19" spans="1:34" ht="16.5" x14ac:dyDescent="0.25">
      <c r="A19" s="15">
        <v>14</v>
      </c>
      <c r="B19" s="14" t="s">
        <v>21</v>
      </c>
      <c r="C19" s="10">
        <v>1</v>
      </c>
      <c r="D19" s="10">
        <v>0</v>
      </c>
      <c r="E19" s="10">
        <v>0</v>
      </c>
      <c r="F19" s="10">
        <v>2</v>
      </c>
      <c r="G19" s="10">
        <v>0</v>
      </c>
      <c r="H19" s="10">
        <v>4</v>
      </c>
      <c r="I19" s="10">
        <v>2</v>
      </c>
      <c r="J19" s="10">
        <v>3</v>
      </c>
      <c r="K19" s="10">
        <v>0</v>
      </c>
      <c r="L19" s="10">
        <v>4</v>
      </c>
      <c r="M19" s="10">
        <v>0</v>
      </c>
      <c r="N19" s="10">
        <v>4</v>
      </c>
      <c r="O19" s="10">
        <v>2</v>
      </c>
      <c r="P19" s="10">
        <v>4</v>
      </c>
      <c r="Q19" s="10">
        <v>4</v>
      </c>
      <c r="R19" s="10">
        <v>4</v>
      </c>
      <c r="S19" s="10">
        <v>4</v>
      </c>
      <c r="T19" s="10">
        <v>4</v>
      </c>
      <c r="U19" s="10">
        <v>4</v>
      </c>
      <c r="V19" s="10">
        <v>4</v>
      </c>
      <c r="W19" s="14">
        <f t="shared" si="0"/>
        <v>7</v>
      </c>
      <c r="X19" s="14">
        <f t="shared" si="1"/>
        <v>13</v>
      </c>
      <c r="Y19" s="14">
        <f t="shared" si="2"/>
        <v>16</v>
      </c>
      <c r="Z19" s="14">
        <f t="shared" si="3"/>
        <v>14</v>
      </c>
      <c r="AA19" s="17" t="str">
        <f t="shared" si="4"/>
        <v>пониженный показатель</v>
      </c>
      <c r="AB19" s="17" t="str">
        <f t="shared" si="5"/>
        <v>повышенный показатель</v>
      </c>
      <c r="AC19" s="17" t="str">
        <f t="shared" si="6"/>
        <v>повышенный показатель</v>
      </c>
      <c r="AD19" s="17" t="str">
        <f t="shared" si="7"/>
        <v>повышенный показатель</v>
      </c>
      <c r="AE19" s="9" t="str">
        <f t="shared" si="8"/>
        <v>средний показатель</v>
      </c>
      <c r="AF19" s="9" t="str">
        <f t="shared" si="9"/>
        <v>повышенный показатель</v>
      </c>
      <c r="AG19" s="9" t="str">
        <f t="shared" si="10"/>
        <v>повышенный показатель</v>
      </c>
      <c r="AH19" s="9" t="str">
        <f t="shared" si="11"/>
        <v>повышенный показатель</v>
      </c>
    </row>
    <row r="20" spans="1:34" x14ac:dyDescent="0.25">
      <c r="A20" s="15">
        <v>15</v>
      </c>
      <c r="B20" s="14" t="s">
        <v>22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4" t="str">
        <f t="shared" si="0"/>
        <v/>
      </c>
      <c r="X20" s="14" t="str">
        <f t="shared" si="1"/>
        <v/>
      </c>
      <c r="Y20" s="14" t="str">
        <f t="shared" si="2"/>
        <v/>
      </c>
      <c r="Z20" s="14" t="str">
        <f t="shared" si="3"/>
        <v/>
      </c>
      <c r="AA20" s="17" t="str">
        <f t="shared" si="4"/>
        <v/>
      </c>
      <c r="AB20" s="17" t="str">
        <f t="shared" si="5"/>
        <v/>
      </c>
      <c r="AC20" s="17" t="str">
        <f t="shared" si="6"/>
        <v/>
      </c>
      <c r="AD20" s="17" t="str">
        <f t="shared" si="7"/>
        <v/>
      </c>
      <c r="AE20" s="9" t="str">
        <f t="shared" si="8"/>
        <v/>
      </c>
      <c r="AF20" s="9" t="str">
        <f t="shared" si="9"/>
        <v/>
      </c>
      <c r="AG20" s="9" t="str">
        <f t="shared" si="10"/>
        <v/>
      </c>
      <c r="AH20" s="9" t="str">
        <f t="shared" si="11"/>
        <v/>
      </c>
    </row>
    <row r="21" spans="1:34" x14ac:dyDescent="0.25">
      <c r="A21" s="15">
        <v>16</v>
      </c>
      <c r="B21" s="14" t="s">
        <v>23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4" t="str">
        <f t="shared" si="0"/>
        <v/>
      </c>
      <c r="X21" s="14" t="str">
        <f t="shared" si="1"/>
        <v/>
      </c>
      <c r="Y21" s="14" t="str">
        <f t="shared" si="2"/>
        <v/>
      </c>
      <c r="Z21" s="14" t="str">
        <f t="shared" si="3"/>
        <v/>
      </c>
      <c r="AA21" s="17" t="str">
        <f t="shared" si="4"/>
        <v/>
      </c>
      <c r="AB21" s="17" t="str">
        <f t="shared" si="5"/>
        <v/>
      </c>
      <c r="AC21" s="17" t="str">
        <f t="shared" si="6"/>
        <v/>
      </c>
      <c r="AD21" s="17" t="str">
        <f t="shared" si="7"/>
        <v/>
      </c>
      <c r="AE21" s="9" t="str">
        <f t="shared" si="8"/>
        <v/>
      </c>
      <c r="AF21" s="9" t="str">
        <f t="shared" si="9"/>
        <v/>
      </c>
      <c r="AG21" s="9" t="str">
        <f t="shared" si="10"/>
        <v/>
      </c>
      <c r="AH21" s="9" t="str">
        <f t="shared" si="11"/>
        <v/>
      </c>
    </row>
    <row r="22" spans="1:34" x14ac:dyDescent="0.25">
      <c r="A22" s="15">
        <v>17</v>
      </c>
      <c r="B22" s="14" t="s">
        <v>24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4" t="str">
        <f t="shared" si="0"/>
        <v/>
      </c>
      <c r="X22" s="14" t="str">
        <f t="shared" si="1"/>
        <v/>
      </c>
      <c r="Y22" s="14" t="str">
        <f t="shared" si="2"/>
        <v/>
      </c>
      <c r="Z22" s="14" t="str">
        <f t="shared" si="3"/>
        <v/>
      </c>
      <c r="AA22" s="17" t="str">
        <f t="shared" si="4"/>
        <v/>
      </c>
      <c r="AB22" s="17" t="str">
        <f t="shared" si="5"/>
        <v/>
      </c>
      <c r="AC22" s="17" t="str">
        <f t="shared" si="6"/>
        <v/>
      </c>
      <c r="AD22" s="17" t="str">
        <f t="shared" si="7"/>
        <v/>
      </c>
      <c r="AE22" s="9" t="str">
        <f t="shared" si="8"/>
        <v/>
      </c>
      <c r="AF22" s="9" t="str">
        <f t="shared" si="9"/>
        <v/>
      </c>
      <c r="AG22" s="9" t="str">
        <f t="shared" si="10"/>
        <v/>
      </c>
      <c r="AH22" s="9" t="str">
        <f t="shared" si="11"/>
        <v/>
      </c>
    </row>
    <row r="23" spans="1:34" x14ac:dyDescent="0.25">
      <c r="A23" s="15">
        <v>18</v>
      </c>
      <c r="B23" s="14" t="s">
        <v>25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4" t="str">
        <f t="shared" si="0"/>
        <v/>
      </c>
      <c r="X23" s="14" t="str">
        <f t="shared" si="1"/>
        <v/>
      </c>
      <c r="Y23" s="14" t="str">
        <f t="shared" si="2"/>
        <v/>
      </c>
      <c r="Z23" s="14" t="str">
        <f t="shared" si="3"/>
        <v/>
      </c>
      <c r="AA23" s="17" t="str">
        <f t="shared" si="4"/>
        <v/>
      </c>
      <c r="AB23" s="17" t="str">
        <f t="shared" si="5"/>
        <v/>
      </c>
      <c r="AC23" s="17" t="str">
        <f t="shared" si="6"/>
        <v/>
      </c>
      <c r="AD23" s="17" t="str">
        <f t="shared" si="7"/>
        <v/>
      </c>
      <c r="AE23" s="9" t="str">
        <f t="shared" si="8"/>
        <v/>
      </c>
      <c r="AF23" s="9" t="str">
        <f t="shared" si="9"/>
        <v/>
      </c>
      <c r="AG23" s="9" t="str">
        <f t="shared" si="10"/>
        <v/>
      </c>
      <c r="AH23" s="9" t="str">
        <f t="shared" si="11"/>
        <v/>
      </c>
    </row>
    <row r="24" spans="1:34" x14ac:dyDescent="0.25">
      <c r="A24" s="15">
        <v>19</v>
      </c>
      <c r="B24" s="14" t="s">
        <v>26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4" t="str">
        <f t="shared" si="0"/>
        <v/>
      </c>
      <c r="X24" s="14" t="str">
        <f t="shared" si="1"/>
        <v/>
      </c>
      <c r="Y24" s="14" t="str">
        <f t="shared" si="2"/>
        <v/>
      </c>
      <c r="Z24" s="14" t="str">
        <f t="shared" si="3"/>
        <v/>
      </c>
      <c r="AA24" s="17" t="str">
        <f t="shared" si="4"/>
        <v/>
      </c>
      <c r="AB24" s="17" t="str">
        <f t="shared" si="5"/>
        <v/>
      </c>
      <c r="AC24" s="17" t="str">
        <f t="shared" si="6"/>
        <v/>
      </c>
      <c r="AD24" s="17" t="str">
        <f t="shared" si="7"/>
        <v/>
      </c>
      <c r="AE24" s="9" t="str">
        <f t="shared" si="8"/>
        <v/>
      </c>
      <c r="AF24" s="9" t="str">
        <f t="shared" si="9"/>
        <v/>
      </c>
      <c r="AG24" s="9" t="str">
        <f t="shared" si="10"/>
        <v/>
      </c>
      <c r="AH24" s="9" t="str">
        <f t="shared" si="11"/>
        <v/>
      </c>
    </row>
    <row r="25" spans="1:34" x14ac:dyDescent="0.25">
      <c r="A25" s="15">
        <v>20</v>
      </c>
      <c r="B25" s="14" t="s">
        <v>27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4" t="str">
        <f t="shared" si="0"/>
        <v/>
      </c>
      <c r="X25" s="14" t="str">
        <f t="shared" si="1"/>
        <v/>
      </c>
      <c r="Y25" s="14" t="str">
        <f t="shared" si="2"/>
        <v/>
      </c>
      <c r="Z25" s="14" t="str">
        <f t="shared" si="3"/>
        <v/>
      </c>
      <c r="AA25" s="17" t="str">
        <f t="shared" si="4"/>
        <v/>
      </c>
      <c r="AB25" s="17" t="str">
        <f t="shared" si="5"/>
        <v/>
      </c>
      <c r="AC25" s="17" t="str">
        <f t="shared" si="6"/>
        <v/>
      </c>
      <c r="AD25" s="17" t="str">
        <f t="shared" si="7"/>
        <v/>
      </c>
      <c r="AE25" s="9" t="str">
        <f t="shared" si="8"/>
        <v/>
      </c>
      <c r="AF25" s="9" t="str">
        <f t="shared" si="9"/>
        <v/>
      </c>
      <c r="AG25" s="9" t="str">
        <f t="shared" si="10"/>
        <v/>
      </c>
      <c r="AH25" s="9" t="str">
        <f t="shared" si="11"/>
        <v/>
      </c>
    </row>
    <row r="26" spans="1:34" x14ac:dyDescent="0.25">
      <c r="A26" s="15">
        <v>21</v>
      </c>
      <c r="B26" s="14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tr">
        <f t="shared" si="0"/>
        <v/>
      </c>
      <c r="X26" s="14" t="str">
        <f t="shared" si="1"/>
        <v/>
      </c>
      <c r="Y26" s="14" t="str">
        <f t="shared" si="2"/>
        <v/>
      </c>
      <c r="Z26" s="14" t="str">
        <f t="shared" si="3"/>
        <v/>
      </c>
      <c r="AA26" s="17" t="str">
        <f t="shared" si="4"/>
        <v/>
      </c>
      <c r="AB26" s="17" t="str">
        <f t="shared" si="5"/>
        <v/>
      </c>
      <c r="AC26" s="17" t="str">
        <f t="shared" si="6"/>
        <v/>
      </c>
      <c r="AD26" s="17" t="str">
        <f t="shared" si="7"/>
        <v/>
      </c>
      <c r="AE26" s="9" t="str">
        <f t="shared" si="8"/>
        <v/>
      </c>
      <c r="AF26" s="9" t="str">
        <f t="shared" si="9"/>
        <v/>
      </c>
      <c r="AG26" s="9" t="str">
        <f t="shared" si="10"/>
        <v/>
      </c>
      <c r="AH26" s="9" t="str">
        <f t="shared" si="11"/>
        <v/>
      </c>
    </row>
    <row r="27" spans="1:34" x14ac:dyDescent="0.25">
      <c r="A27" s="15">
        <v>22</v>
      </c>
      <c r="B27" s="14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4" t="str">
        <f t="shared" si="0"/>
        <v/>
      </c>
      <c r="X27" s="14" t="str">
        <f t="shared" si="1"/>
        <v/>
      </c>
      <c r="Y27" s="14" t="str">
        <f t="shared" si="2"/>
        <v/>
      </c>
      <c r="Z27" s="14" t="str">
        <f t="shared" si="3"/>
        <v/>
      </c>
      <c r="AA27" s="17" t="str">
        <f t="shared" si="4"/>
        <v/>
      </c>
      <c r="AB27" s="17" t="str">
        <f t="shared" si="5"/>
        <v/>
      </c>
      <c r="AC27" s="17" t="str">
        <f t="shared" si="6"/>
        <v/>
      </c>
      <c r="AD27" s="17" t="str">
        <f t="shared" si="7"/>
        <v/>
      </c>
      <c r="AE27" s="9" t="str">
        <f t="shared" si="8"/>
        <v/>
      </c>
      <c r="AF27" s="9" t="str">
        <f t="shared" si="9"/>
        <v/>
      </c>
      <c r="AG27" s="9" t="str">
        <f t="shared" si="10"/>
        <v/>
      </c>
      <c r="AH27" s="9" t="str">
        <f t="shared" si="11"/>
        <v/>
      </c>
    </row>
    <row r="28" spans="1:34" x14ac:dyDescent="0.25">
      <c r="A28" s="15">
        <v>23</v>
      </c>
      <c r="B28" s="14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4" t="str">
        <f t="shared" si="0"/>
        <v/>
      </c>
      <c r="X28" s="14" t="str">
        <f t="shared" si="1"/>
        <v/>
      </c>
      <c r="Y28" s="14" t="str">
        <f t="shared" si="2"/>
        <v/>
      </c>
      <c r="Z28" s="14" t="str">
        <f t="shared" si="3"/>
        <v/>
      </c>
      <c r="AA28" s="17" t="str">
        <f t="shared" si="4"/>
        <v/>
      </c>
      <c r="AB28" s="17" t="str">
        <f t="shared" si="5"/>
        <v/>
      </c>
      <c r="AC28" s="17" t="str">
        <f t="shared" si="6"/>
        <v/>
      </c>
      <c r="AD28" s="17" t="str">
        <f t="shared" si="7"/>
        <v/>
      </c>
      <c r="AE28" s="9" t="str">
        <f t="shared" si="8"/>
        <v/>
      </c>
      <c r="AF28" s="9" t="str">
        <f t="shared" si="9"/>
        <v/>
      </c>
      <c r="AG28" s="9" t="str">
        <f t="shared" si="10"/>
        <v/>
      </c>
      <c r="AH28" s="9" t="str">
        <f t="shared" si="11"/>
        <v/>
      </c>
    </row>
    <row r="29" spans="1:34" x14ac:dyDescent="0.25">
      <c r="A29" s="15">
        <v>24</v>
      </c>
      <c r="B29" s="14" t="s">
        <v>31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 t="str">
        <f t="shared" si="0"/>
        <v/>
      </c>
      <c r="X29" s="14" t="str">
        <f t="shared" si="1"/>
        <v/>
      </c>
      <c r="Y29" s="14" t="str">
        <f t="shared" si="2"/>
        <v/>
      </c>
      <c r="Z29" s="14" t="str">
        <f t="shared" si="3"/>
        <v/>
      </c>
      <c r="AA29" s="17" t="str">
        <f t="shared" si="4"/>
        <v/>
      </c>
      <c r="AB29" s="17" t="str">
        <f t="shared" si="5"/>
        <v/>
      </c>
      <c r="AC29" s="17" t="str">
        <f t="shared" si="6"/>
        <v/>
      </c>
      <c r="AD29" s="17" t="str">
        <f t="shared" si="7"/>
        <v/>
      </c>
      <c r="AE29" s="9" t="str">
        <f t="shared" si="8"/>
        <v/>
      </c>
      <c r="AF29" s="9" t="str">
        <f t="shared" si="9"/>
        <v/>
      </c>
      <c r="AG29" s="9" t="str">
        <f t="shared" si="10"/>
        <v/>
      </c>
      <c r="AH29" s="9" t="str">
        <f t="shared" si="11"/>
        <v/>
      </c>
    </row>
    <row r="30" spans="1:34" x14ac:dyDescent="0.25">
      <c r="A30" s="15">
        <v>25</v>
      </c>
      <c r="B30" s="14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4" t="str">
        <f t="shared" si="0"/>
        <v/>
      </c>
      <c r="X30" s="14" t="str">
        <f t="shared" si="1"/>
        <v/>
      </c>
      <c r="Y30" s="14" t="str">
        <f t="shared" si="2"/>
        <v/>
      </c>
      <c r="Z30" s="14" t="str">
        <f t="shared" si="3"/>
        <v/>
      </c>
      <c r="AA30" s="17" t="str">
        <f t="shared" si="4"/>
        <v/>
      </c>
      <c r="AB30" s="17" t="str">
        <f t="shared" si="5"/>
        <v/>
      </c>
      <c r="AC30" s="17" t="str">
        <f t="shared" si="6"/>
        <v/>
      </c>
      <c r="AD30" s="17" t="str">
        <f t="shared" si="7"/>
        <v/>
      </c>
      <c r="AE30" s="9" t="str">
        <f t="shared" si="8"/>
        <v/>
      </c>
      <c r="AF30" s="9" t="str">
        <f t="shared" si="9"/>
        <v/>
      </c>
      <c r="AG30" s="9" t="str">
        <f t="shared" si="10"/>
        <v/>
      </c>
      <c r="AH30" s="9" t="str">
        <f t="shared" si="11"/>
        <v/>
      </c>
    </row>
    <row r="31" spans="1:34" x14ac:dyDescent="0.25">
      <c r="A31" s="15">
        <v>26</v>
      </c>
      <c r="B31" s="14" t="s">
        <v>33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4" t="str">
        <f t="shared" si="0"/>
        <v/>
      </c>
      <c r="X31" s="14" t="str">
        <f t="shared" si="1"/>
        <v/>
      </c>
      <c r="Y31" s="14" t="str">
        <f t="shared" si="2"/>
        <v/>
      </c>
      <c r="Z31" s="14" t="str">
        <f t="shared" si="3"/>
        <v/>
      </c>
      <c r="AA31" s="17" t="str">
        <f t="shared" si="4"/>
        <v/>
      </c>
      <c r="AB31" s="17" t="str">
        <f t="shared" si="5"/>
        <v/>
      </c>
      <c r="AC31" s="17" t="str">
        <f t="shared" si="6"/>
        <v/>
      </c>
      <c r="AD31" s="17" t="str">
        <f t="shared" si="7"/>
        <v/>
      </c>
      <c r="AE31" s="9" t="str">
        <f t="shared" si="8"/>
        <v/>
      </c>
      <c r="AF31" s="9" t="str">
        <f t="shared" si="9"/>
        <v/>
      </c>
      <c r="AG31" s="9" t="str">
        <f t="shared" si="10"/>
        <v/>
      </c>
      <c r="AH31" s="9" t="str">
        <f t="shared" si="11"/>
        <v/>
      </c>
    </row>
    <row r="32" spans="1:34" x14ac:dyDescent="0.25">
      <c r="A32" s="15">
        <v>27</v>
      </c>
      <c r="B32" s="14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4" t="str">
        <f t="shared" si="0"/>
        <v/>
      </c>
      <c r="X32" s="14" t="str">
        <f t="shared" si="1"/>
        <v/>
      </c>
      <c r="Y32" s="14" t="str">
        <f t="shared" si="2"/>
        <v/>
      </c>
      <c r="Z32" s="14" t="str">
        <f t="shared" si="3"/>
        <v/>
      </c>
      <c r="AA32" s="17" t="str">
        <f t="shared" si="4"/>
        <v/>
      </c>
      <c r="AB32" s="17" t="str">
        <f t="shared" si="5"/>
        <v/>
      </c>
      <c r="AC32" s="17" t="str">
        <f t="shared" si="6"/>
        <v/>
      </c>
      <c r="AD32" s="17" t="str">
        <f t="shared" si="7"/>
        <v/>
      </c>
      <c r="AE32" s="9" t="str">
        <f t="shared" si="8"/>
        <v/>
      </c>
      <c r="AF32" s="9" t="str">
        <f t="shared" si="9"/>
        <v/>
      </c>
      <c r="AG32" s="9" t="str">
        <f t="shared" si="10"/>
        <v/>
      </c>
      <c r="AH32" s="9" t="str">
        <f t="shared" si="11"/>
        <v/>
      </c>
    </row>
    <row r="33" spans="1:38" x14ac:dyDescent="0.25">
      <c r="A33" s="15">
        <v>28</v>
      </c>
      <c r="B33" s="14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tr">
        <f t="shared" si="0"/>
        <v/>
      </c>
      <c r="X33" s="14" t="str">
        <f t="shared" si="1"/>
        <v/>
      </c>
      <c r="Y33" s="14" t="str">
        <f t="shared" si="2"/>
        <v/>
      </c>
      <c r="Z33" s="14" t="str">
        <f t="shared" si="3"/>
        <v/>
      </c>
      <c r="AA33" s="17" t="str">
        <f t="shared" si="4"/>
        <v/>
      </c>
      <c r="AB33" s="17" t="str">
        <f t="shared" si="5"/>
        <v/>
      </c>
      <c r="AC33" s="17" t="str">
        <f t="shared" si="6"/>
        <v/>
      </c>
      <c r="AD33" s="17" t="str">
        <f t="shared" si="7"/>
        <v/>
      </c>
      <c r="AE33" s="9" t="str">
        <f t="shared" si="8"/>
        <v/>
      </c>
      <c r="AF33" s="9" t="str">
        <f t="shared" si="9"/>
        <v/>
      </c>
      <c r="AG33" s="9" t="str">
        <f t="shared" si="10"/>
        <v/>
      </c>
      <c r="AH33" s="9" t="str">
        <f t="shared" si="11"/>
        <v/>
      </c>
    </row>
    <row r="34" spans="1:38" x14ac:dyDescent="0.25">
      <c r="A34" s="15">
        <v>29</v>
      </c>
      <c r="B34" s="14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4" t="str">
        <f t="shared" si="0"/>
        <v/>
      </c>
      <c r="X34" s="14" t="str">
        <f t="shared" si="1"/>
        <v/>
      </c>
      <c r="Y34" s="14" t="str">
        <f t="shared" si="2"/>
        <v/>
      </c>
      <c r="Z34" s="14" t="str">
        <f t="shared" si="3"/>
        <v/>
      </c>
      <c r="AA34" s="17" t="str">
        <f t="shared" si="4"/>
        <v/>
      </c>
      <c r="AB34" s="17" t="str">
        <f t="shared" si="5"/>
        <v/>
      </c>
      <c r="AC34" s="17" t="str">
        <f t="shared" si="6"/>
        <v/>
      </c>
      <c r="AD34" s="17" t="str">
        <f t="shared" si="7"/>
        <v/>
      </c>
      <c r="AE34" s="9" t="str">
        <f t="shared" si="8"/>
        <v/>
      </c>
      <c r="AF34" s="9" t="str">
        <f t="shared" si="9"/>
        <v/>
      </c>
      <c r="AG34" s="9" t="str">
        <f t="shared" si="10"/>
        <v/>
      </c>
      <c r="AH34" s="9" t="str">
        <f t="shared" si="11"/>
        <v/>
      </c>
    </row>
    <row r="35" spans="1:38" x14ac:dyDescent="0.25">
      <c r="A35" s="15">
        <v>30</v>
      </c>
      <c r="B35" s="14" t="s">
        <v>37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4" t="str">
        <f t="shared" si="0"/>
        <v/>
      </c>
      <c r="X35" s="14" t="str">
        <f t="shared" si="1"/>
        <v/>
      </c>
      <c r="Y35" s="14" t="str">
        <f t="shared" si="2"/>
        <v/>
      </c>
      <c r="Z35" s="14" t="str">
        <f t="shared" si="3"/>
        <v/>
      </c>
      <c r="AA35" s="17" t="str">
        <f t="shared" si="4"/>
        <v/>
      </c>
      <c r="AB35" s="17" t="str">
        <f t="shared" si="5"/>
        <v/>
      </c>
      <c r="AC35" s="17" t="str">
        <f t="shared" si="6"/>
        <v/>
      </c>
      <c r="AD35" s="17" t="str">
        <f t="shared" si="7"/>
        <v/>
      </c>
      <c r="AE35" s="9" t="str">
        <f t="shared" si="8"/>
        <v/>
      </c>
      <c r="AF35" s="9" t="str">
        <f t="shared" si="9"/>
        <v/>
      </c>
      <c r="AG35" s="9" t="str">
        <f t="shared" si="10"/>
        <v/>
      </c>
      <c r="AH35" s="9" t="str">
        <f t="shared" si="11"/>
        <v/>
      </c>
    </row>
    <row r="36" spans="1:38" x14ac:dyDescent="0.25">
      <c r="A36" s="15">
        <v>31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4" t="str">
        <f t="shared" si="0"/>
        <v/>
      </c>
      <c r="X36" s="14" t="str">
        <f t="shared" si="1"/>
        <v/>
      </c>
      <c r="Y36" s="14" t="str">
        <f t="shared" si="2"/>
        <v/>
      </c>
      <c r="Z36" s="14" t="str">
        <f t="shared" si="3"/>
        <v/>
      </c>
      <c r="AA36" s="17" t="str">
        <f t="shared" si="4"/>
        <v/>
      </c>
      <c r="AB36" s="17" t="str">
        <f t="shared" si="5"/>
        <v/>
      </c>
      <c r="AC36" s="17" t="str">
        <f t="shared" si="6"/>
        <v/>
      </c>
      <c r="AD36" s="17" t="str">
        <f t="shared" si="7"/>
        <v/>
      </c>
      <c r="AE36" s="9" t="str">
        <f t="shared" si="8"/>
        <v/>
      </c>
      <c r="AF36" s="9" t="str">
        <f t="shared" si="9"/>
        <v/>
      </c>
      <c r="AG36" s="9" t="str">
        <f t="shared" si="10"/>
        <v/>
      </c>
      <c r="AH36" s="9" t="str">
        <f t="shared" si="11"/>
        <v/>
      </c>
    </row>
    <row r="37" spans="1:38" x14ac:dyDescent="0.25">
      <c r="A37" s="15">
        <v>32</v>
      </c>
      <c r="B37" s="14" t="s">
        <v>39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4" t="str">
        <f t="shared" si="0"/>
        <v/>
      </c>
      <c r="X37" s="14" t="str">
        <f t="shared" si="1"/>
        <v/>
      </c>
      <c r="Y37" s="14" t="str">
        <f t="shared" si="2"/>
        <v/>
      </c>
      <c r="Z37" s="14" t="str">
        <f t="shared" si="3"/>
        <v/>
      </c>
      <c r="AA37" s="17" t="str">
        <f t="shared" si="4"/>
        <v/>
      </c>
      <c r="AB37" s="17" t="str">
        <f t="shared" si="5"/>
        <v/>
      </c>
      <c r="AC37" s="17" t="str">
        <f t="shared" si="6"/>
        <v/>
      </c>
      <c r="AD37" s="17" t="str">
        <f t="shared" si="7"/>
        <v/>
      </c>
      <c r="AE37" s="9" t="str">
        <f t="shared" si="8"/>
        <v/>
      </c>
      <c r="AF37" s="9" t="str">
        <f t="shared" si="9"/>
        <v/>
      </c>
      <c r="AG37" s="9" t="str">
        <f t="shared" si="10"/>
        <v/>
      </c>
      <c r="AH37" s="9" t="str">
        <f t="shared" si="11"/>
        <v/>
      </c>
    </row>
    <row r="38" spans="1:38" x14ac:dyDescent="0.25">
      <c r="A38" s="15">
        <v>33</v>
      </c>
      <c r="B38" s="14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tr">
        <f t="shared" si="0"/>
        <v/>
      </c>
      <c r="X38" s="14" t="str">
        <f t="shared" si="1"/>
        <v/>
      </c>
      <c r="Y38" s="14" t="str">
        <f t="shared" si="2"/>
        <v/>
      </c>
      <c r="Z38" s="14" t="str">
        <f t="shared" si="3"/>
        <v/>
      </c>
      <c r="AA38" s="17" t="str">
        <f t="shared" si="4"/>
        <v/>
      </c>
      <c r="AB38" s="17" t="str">
        <f t="shared" si="5"/>
        <v/>
      </c>
      <c r="AC38" s="17" t="str">
        <f t="shared" si="6"/>
        <v/>
      </c>
      <c r="AD38" s="17" t="str">
        <f t="shared" si="7"/>
        <v/>
      </c>
      <c r="AE38" s="9" t="str">
        <f t="shared" si="8"/>
        <v/>
      </c>
      <c r="AF38" s="9" t="str">
        <f t="shared" si="9"/>
        <v/>
      </c>
      <c r="AG38" s="9" t="str">
        <f t="shared" si="10"/>
        <v/>
      </c>
      <c r="AH38" s="9" t="str">
        <f t="shared" si="11"/>
        <v/>
      </c>
    </row>
    <row r="39" spans="1:38" x14ac:dyDescent="0.25">
      <c r="B39" s="11">
        <f>COUNTA(C6:C38)</f>
        <v>14</v>
      </c>
    </row>
    <row r="40" spans="1:38" ht="15" customHeight="1" x14ac:dyDescent="0.25">
      <c r="B40" s="18" t="s">
        <v>48</v>
      </c>
      <c r="AA40" s="6"/>
      <c r="AB40" s="4"/>
      <c r="AC40" s="4"/>
      <c r="AD40" s="1"/>
      <c r="AE40" s="22" t="s">
        <v>41</v>
      </c>
      <c r="AF40" s="22"/>
      <c r="AG40" s="22"/>
      <c r="AH40" s="22"/>
      <c r="AI40" s="22" t="s">
        <v>41</v>
      </c>
      <c r="AJ40" s="22"/>
      <c r="AK40" s="22"/>
      <c r="AL40" s="22"/>
    </row>
    <row r="41" spans="1:38" ht="15" customHeight="1" x14ac:dyDescent="0.25">
      <c r="AA41" s="7">
        <f>COUNTIF(AA6:AA38,"высокий показатель")</f>
        <v>5</v>
      </c>
      <c r="AB41" s="7">
        <f>COUNTIF(AB6:AB38,"высокий показатель")</f>
        <v>0</v>
      </c>
      <c r="AC41" s="7">
        <f>COUNTIF(AC6:AC38,"высокий показатель")</f>
        <v>1</v>
      </c>
      <c r="AD41" s="7">
        <f>COUNTIF(AD6:AD38,"высокий показатель")</f>
        <v>0</v>
      </c>
      <c r="AE41" s="21" t="s">
        <v>47</v>
      </c>
      <c r="AF41" s="21"/>
      <c r="AG41" s="21"/>
      <c r="AH41" s="21"/>
      <c r="AI41" s="21" t="s">
        <v>47</v>
      </c>
      <c r="AJ41" s="21"/>
      <c r="AK41" s="21"/>
      <c r="AL41" s="21"/>
    </row>
    <row r="42" spans="1:38" x14ac:dyDescent="0.25">
      <c r="AA42" s="7">
        <f>COUNTIF(AA6:AA38,"повышенный показатель")</f>
        <v>5</v>
      </c>
      <c r="AB42" s="7">
        <f>COUNTIF(AB6:AB38,"повышенный показатель")</f>
        <v>3</v>
      </c>
      <c r="AC42" s="7">
        <f>COUNTIF(AC6:AC38,"повышенный показатель")</f>
        <v>2</v>
      </c>
      <c r="AD42" s="7">
        <f>COUNTIF(AD6:AD38,"повышенный показатель")</f>
        <v>2</v>
      </c>
      <c r="AE42" s="20" t="s">
        <v>46</v>
      </c>
      <c r="AF42" s="20"/>
      <c r="AG42" s="20"/>
      <c r="AH42" s="20"/>
      <c r="AI42" s="20" t="s">
        <v>46</v>
      </c>
      <c r="AJ42" s="20"/>
      <c r="AK42" s="20"/>
      <c r="AL42" s="20"/>
    </row>
    <row r="43" spans="1:38" x14ac:dyDescent="0.25">
      <c r="AA43" s="7">
        <f>COUNTIF(AA6:AA38,"средний показатель")</f>
        <v>1</v>
      </c>
      <c r="AB43" s="7">
        <f>COUNTIF(AB6:AB38,"средний показатель")</f>
        <v>1</v>
      </c>
      <c r="AC43" s="7">
        <f>COUNTIF(AC6:AC38,"средний показатель")</f>
        <v>0</v>
      </c>
      <c r="AD43" s="7">
        <f>COUNTIF(AD6:AD38,"средний показатель")</f>
        <v>3</v>
      </c>
      <c r="AE43" s="20" t="s">
        <v>45</v>
      </c>
      <c r="AF43" s="20"/>
      <c r="AG43" s="20"/>
      <c r="AH43" s="20"/>
      <c r="AI43" s="20" t="s">
        <v>45</v>
      </c>
      <c r="AJ43" s="20"/>
      <c r="AK43" s="20"/>
      <c r="AL43" s="20"/>
    </row>
    <row r="44" spans="1:38" x14ac:dyDescent="0.25">
      <c r="AA44" s="7">
        <f>COUNTIF(AA6:AA38,"пониженный показатель")</f>
        <v>2</v>
      </c>
      <c r="AB44" s="7">
        <f>COUNTIF(AB6:AB38,"пониженный показатель")</f>
        <v>2</v>
      </c>
      <c r="AC44" s="7">
        <f>COUNTIF(AC6:AC38,"пониженный показатель")</f>
        <v>3</v>
      </c>
      <c r="AD44" s="7">
        <f>COUNTIF(AD6:AD38,"пониженный показатель")</f>
        <v>3</v>
      </c>
      <c r="AE44" s="20" t="s">
        <v>44</v>
      </c>
      <c r="AF44" s="20"/>
      <c r="AG44" s="20"/>
      <c r="AH44" s="20"/>
      <c r="AI44" s="20" t="s">
        <v>44</v>
      </c>
      <c r="AJ44" s="20"/>
      <c r="AK44" s="20"/>
      <c r="AL44" s="20"/>
    </row>
    <row r="45" spans="1:38" x14ac:dyDescent="0.25">
      <c r="AA45" s="7">
        <f>COUNTIF(AA6:AA38,"низкий показатель")</f>
        <v>0</v>
      </c>
      <c r="AB45" s="7">
        <f>COUNTIF(AB6:AB38,"низкий показатель")</f>
        <v>5</v>
      </c>
      <c r="AC45" s="7">
        <f>COUNTIF(AC6:AC38,"низкий показатель")</f>
        <v>5</v>
      </c>
      <c r="AD45" s="7">
        <f>COUNTIF(AD6:AD38,"низкий показатель")</f>
        <v>5</v>
      </c>
      <c r="AE45" s="20" t="s">
        <v>43</v>
      </c>
      <c r="AF45" s="20"/>
      <c r="AG45" s="20"/>
      <c r="AH45" s="20"/>
      <c r="AI45" s="20" t="s">
        <v>43</v>
      </c>
      <c r="AJ45" s="20"/>
      <c r="AK45" s="20"/>
      <c r="AL45" s="20"/>
    </row>
    <row r="46" spans="1:38" x14ac:dyDescent="0.25">
      <c r="AA46" s="7">
        <f>COUNTIF(AA6:AA38,"тенденция отсутствует")</f>
        <v>1</v>
      </c>
      <c r="AB46" s="7">
        <f>COUNTIF(AB6:AB38,"тенденция отсутствует")</f>
        <v>3</v>
      </c>
      <c r="AC46" s="7">
        <f>COUNTIF(AC6:AC38,"тенденция отсутствует")</f>
        <v>3</v>
      </c>
      <c r="AD46" s="7">
        <f>COUNTIF(AD6:AD38,"тенденция отсутствует")</f>
        <v>1</v>
      </c>
      <c r="AE46" s="20" t="s">
        <v>42</v>
      </c>
      <c r="AF46" s="20"/>
      <c r="AG46" s="20"/>
      <c r="AH46" s="20"/>
      <c r="AI46" s="20" t="s">
        <v>42</v>
      </c>
      <c r="AJ46" s="20"/>
      <c r="AK46" s="20"/>
      <c r="AL46" s="20"/>
    </row>
    <row r="48" spans="1:38" x14ac:dyDescent="0.25">
      <c r="AE48" s="22" t="s">
        <v>41</v>
      </c>
      <c r="AF48" s="22"/>
      <c r="AG48" s="22"/>
      <c r="AH48" s="22"/>
      <c r="AI48" s="22" t="s">
        <v>41</v>
      </c>
      <c r="AJ48" s="22"/>
      <c r="AK48" s="22"/>
      <c r="AL48" s="22"/>
    </row>
    <row r="49" spans="27:38" x14ac:dyDescent="0.25">
      <c r="AA49" s="12">
        <f>AA41/$B$39</f>
        <v>0.35714285714285715</v>
      </c>
      <c r="AB49" s="12">
        <f t="shared" ref="AB49:AD49" si="12">AB41/$B$39</f>
        <v>0</v>
      </c>
      <c r="AC49" s="12">
        <f t="shared" si="12"/>
        <v>7.1428571428571425E-2</v>
      </c>
      <c r="AD49" s="12">
        <f t="shared" si="12"/>
        <v>0</v>
      </c>
      <c r="AE49" s="21" t="s">
        <v>47</v>
      </c>
      <c r="AF49" s="21"/>
      <c r="AG49" s="21"/>
      <c r="AH49" s="21"/>
      <c r="AI49" s="21" t="s">
        <v>47</v>
      </c>
      <c r="AJ49" s="21"/>
      <c r="AK49" s="21"/>
      <c r="AL49" s="21"/>
    </row>
    <row r="50" spans="27:38" x14ac:dyDescent="0.25">
      <c r="AA50" s="12">
        <f t="shared" ref="AA50:AD54" si="13">AA42/$B$39</f>
        <v>0.35714285714285715</v>
      </c>
      <c r="AB50" s="12">
        <f t="shared" si="13"/>
        <v>0.21428571428571427</v>
      </c>
      <c r="AC50" s="12">
        <f t="shared" si="13"/>
        <v>0.14285714285714285</v>
      </c>
      <c r="AD50" s="12">
        <f t="shared" si="13"/>
        <v>0.14285714285714285</v>
      </c>
      <c r="AE50" s="20" t="s">
        <v>46</v>
      </c>
      <c r="AF50" s="20"/>
      <c r="AG50" s="20"/>
      <c r="AH50" s="20"/>
      <c r="AI50" s="20" t="s">
        <v>46</v>
      </c>
      <c r="AJ50" s="20"/>
      <c r="AK50" s="20"/>
      <c r="AL50" s="20"/>
    </row>
    <row r="51" spans="27:38" x14ac:dyDescent="0.25">
      <c r="AA51" s="12">
        <f t="shared" si="13"/>
        <v>7.1428571428571425E-2</v>
      </c>
      <c r="AB51" s="12">
        <f t="shared" si="13"/>
        <v>7.1428571428571425E-2</v>
      </c>
      <c r="AC51" s="12">
        <f t="shared" si="13"/>
        <v>0</v>
      </c>
      <c r="AD51" s="12">
        <f t="shared" si="13"/>
        <v>0.21428571428571427</v>
      </c>
      <c r="AE51" s="20" t="s">
        <v>45</v>
      </c>
      <c r="AF51" s="20"/>
      <c r="AG51" s="20"/>
      <c r="AH51" s="20"/>
      <c r="AI51" s="20" t="s">
        <v>45</v>
      </c>
      <c r="AJ51" s="20"/>
      <c r="AK51" s="20"/>
      <c r="AL51" s="20"/>
    </row>
    <row r="52" spans="27:38" x14ac:dyDescent="0.25">
      <c r="AA52" s="12">
        <f t="shared" si="13"/>
        <v>0.14285714285714285</v>
      </c>
      <c r="AB52" s="12">
        <f t="shared" si="13"/>
        <v>0.14285714285714285</v>
      </c>
      <c r="AC52" s="12">
        <f t="shared" si="13"/>
        <v>0.21428571428571427</v>
      </c>
      <c r="AD52" s="12">
        <f t="shared" si="13"/>
        <v>0.21428571428571427</v>
      </c>
      <c r="AE52" s="20" t="s">
        <v>44</v>
      </c>
      <c r="AF52" s="20"/>
      <c r="AG52" s="20"/>
      <c r="AH52" s="20"/>
      <c r="AI52" s="20" t="s">
        <v>44</v>
      </c>
      <c r="AJ52" s="20"/>
      <c r="AK52" s="20"/>
      <c r="AL52" s="20"/>
    </row>
    <row r="53" spans="27:38" x14ac:dyDescent="0.25">
      <c r="AA53" s="12">
        <f t="shared" si="13"/>
        <v>0</v>
      </c>
      <c r="AB53" s="12">
        <f t="shared" si="13"/>
        <v>0.35714285714285715</v>
      </c>
      <c r="AC53" s="12">
        <f t="shared" si="13"/>
        <v>0.35714285714285715</v>
      </c>
      <c r="AD53" s="12">
        <f t="shared" si="13"/>
        <v>0.35714285714285715</v>
      </c>
      <c r="AE53" s="20" t="s">
        <v>43</v>
      </c>
      <c r="AF53" s="20"/>
      <c r="AG53" s="20"/>
      <c r="AH53" s="20"/>
      <c r="AI53" s="20" t="s">
        <v>43</v>
      </c>
      <c r="AJ53" s="20"/>
      <c r="AK53" s="20"/>
      <c r="AL53" s="20"/>
    </row>
    <row r="54" spans="27:38" x14ac:dyDescent="0.25">
      <c r="AA54" s="12">
        <f t="shared" si="13"/>
        <v>7.1428571428571425E-2</v>
      </c>
      <c r="AB54" s="12">
        <f t="shared" si="13"/>
        <v>0.21428571428571427</v>
      </c>
      <c r="AC54" s="12">
        <f t="shared" si="13"/>
        <v>0.21428571428571427</v>
      </c>
      <c r="AD54" s="12">
        <f t="shared" si="13"/>
        <v>7.1428571428571425E-2</v>
      </c>
      <c r="AE54" s="20" t="s">
        <v>42</v>
      </c>
      <c r="AF54" s="20"/>
      <c r="AG54" s="20"/>
      <c r="AH54" s="20"/>
      <c r="AI54" s="20" t="s">
        <v>42</v>
      </c>
      <c r="AJ54" s="20"/>
      <c r="AK54" s="20"/>
      <c r="AL54" s="20"/>
    </row>
    <row r="55" spans="27:38" ht="54" x14ac:dyDescent="0.25">
      <c r="AA55" s="3" t="s">
        <v>6</v>
      </c>
      <c r="AB55" s="3" t="s">
        <v>4</v>
      </c>
      <c r="AC55" s="3" t="s">
        <v>5</v>
      </c>
      <c r="AD55" s="3" t="s">
        <v>5</v>
      </c>
    </row>
  </sheetData>
  <sheetProtection password="CF66" sheet="1" objects="1" scenarios="1"/>
  <mergeCells count="30">
    <mergeCell ref="AE52:AH52"/>
    <mergeCell ref="AI52:AL52"/>
    <mergeCell ref="AE53:AH53"/>
    <mergeCell ref="AI53:AL53"/>
    <mergeCell ref="AE54:AH54"/>
    <mergeCell ref="AI54:AL54"/>
    <mergeCell ref="AE49:AH49"/>
    <mergeCell ref="AI49:AL49"/>
    <mergeCell ref="AE50:AH50"/>
    <mergeCell ref="AI50:AL50"/>
    <mergeCell ref="AE51:AH51"/>
    <mergeCell ref="AI51:AL51"/>
    <mergeCell ref="AE45:AH45"/>
    <mergeCell ref="AI45:AL45"/>
    <mergeCell ref="AE46:AH46"/>
    <mergeCell ref="AI46:AL46"/>
    <mergeCell ref="AE48:AH48"/>
    <mergeCell ref="AI48:AL48"/>
    <mergeCell ref="AE42:AH42"/>
    <mergeCell ref="AI42:AL42"/>
    <mergeCell ref="AE43:AH43"/>
    <mergeCell ref="AI43:AL43"/>
    <mergeCell ref="AE44:AH44"/>
    <mergeCell ref="AI44:AL44"/>
    <mergeCell ref="B1:N1"/>
    <mergeCell ref="B2:D2"/>
    <mergeCell ref="AE40:AH40"/>
    <mergeCell ref="AI40:AL40"/>
    <mergeCell ref="AE41:AH41"/>
    <mergeCell ref="AI41:AL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7 А</vt:lpstr>
      <vt:lpstr>7 Б</vt:lpstr>
      <vt:lpstr>7 В</vt:lpstr>
      <vt:lpstr>8 А</vt:lpstr>
      <vt:lpstr>8 Б</vt:lpstr>
      <vt:lpstr>8 В</vt:lpstr>
      <vt:lpstr>9 А</vt:lpstr>
      <vt:lpstr>9 Б</vt:lpstr>
      <vt:lpstr>9 В</vt:lpstr>
      <vt:lpstr>10 А</vt:lpstr>
      <vt:lpstr>11 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Сана</dc:creator>
  <cp:lastModifiedBy>Сафиуллина Ксения Сергеевна</cp:lastModifiedBy>
  <dcterms:created xsi:type="dcterms:W3CDTF">2018-03-29T08:28:26Z</dcterms:created>
  <dcterms:modified xsi:type="dcterms:W3CDTF">2018-04-11T21:42:33Z</dcterms:modified>
</cp:coreProperties>
</file>